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405" yWindow="210" windowWidth="14310" windowHeight="12045"/>
  </bookViews>
  <sheets>
    <sheet name="J-1-всего" sheetId="6" r:id="rId1"/>
    <sheet name="Метаданные" sheetId="9" r:id="rId2"/>
  </sheets>
  <definedNames>
    <definedName name="_xlnm.Print_Area" localSheetId="0">'J-1-всего'!$A$1:$M$33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K28" i="6" l="1"/>
  <c r="J28" i="6"/>
  <c r="E28" i="6"/>
  <c r="D28" i="6"/>
  <c r="K25" i="6"/>
  <c r="J25" i="6"/>
  <c r="I25" i="6"/>
  <c r="E25" i="6"/>
  <c r="D25" i="6"/>
  <c r="K24" i="6"/>
  <c r="J24" i="6"/>
  <c r="I24" i="6"/>
  <c r="H24" i="6"/>
  <c r="E24" i="6"/>
  <c r="D24" i="6"/>
  <c r="K23" i="6"/>
  <c r="J23" i="6"/>
  <c r="I23" i="6"/>
  <c r="H23" i="6"/>
  <c r="G23" i="6"/>
  <c r="K22" i="6"/>
  <c r="J22" i="6"/>
  <c r="I22" i="6"/>
  <c r="E22" i="6"/>
  <c r="D22" i="6"/>
  <c r="K21" i="6"/>
  <c r="J21" i="6"/>
  <c r="I21" i="6"/>
  <c r="H21" i="6"/>
  <c r="K20" i="6"/>
  <c r="J20" i="6"/>
  <c r="E20" i="6"/>
  <c r="D20" i="6"/>
  <c r="K19" i="6"/>
  <c r="J19" i="6"/>
  <c r="I19" i="6"/>
  <c r="E19" i="6"/>
  <c r="D19" i="6"/>
  <c r="K18" i="6"/>
  <c r="J18" i="6"/>
  <c r="I18" i="6"/>
  <c r="H18" i="6"/>
  <c r="E18" i="6"/>
  <c r="D18" i="6"/>
  <c r="K17" i="6"/>
  <c r="J17" i="6"/>
  <c r="I17" i="6"/>
  <c r="H17" i="6"/>
  <c r="G17" i="6"/>
  <c r="E17" i="6"/>
  <c r="D17" i="6"/>
  <c r="N15" i="6"/>
  <c r="N28" i="6" s="1"/>
  <c r="M15" i="6"/>
  <c r="M25" i="6" s="1"/>
  <c r="L15" i="6"/>
  <c r="L19" i="6" s="1"/>
  <c r="K15" i="6"/>
  <c r="J15" i="6"/>
  <c r="I15" i="6"/>
  <c r="I28" i="6" s="1"/>
  <c r="H15" i="6"/>
  <c r="H25" i="6" s="1"/>
  <c r="G15" i="6"/>
  <c r="G24" i="6" s="1"/>
  <c r="F15" i="6"/>
  <c r="F17" i="6" s="1"/>
  <c r="E15" i="6"/>
  <c r="D15" i="6"/>
  <c r="M17" i="6" l="1"/>
  <c r="M23" i="6"/>
  <c r="N21" i="6"/>
  <c r="N24" i="6"/>
  <c r="N18" i="6"/>
  <c r="N23" i="6"/>
  <c r="N17" i="6"/>
  <c r="L20" i="6"/>
  <c r="M20" i="6"/>
  <c r="F22" i="6"/>
  <c r="L18" i="6"/>
  <c r="M19" i="6"/>
  <c r="N20" i="6"/>
  <c r="G22" i="6"/>
  <c r="L24" i="6"/>
  <c r="L17" i="6"/>
  <c r="M18" i="6"/>
  <c r="N19" i="6"/>
  <c r="G21" i="6"/>
  <c r="H22" i="6"/>
  <c r="L23" i="6"/>
  <c r="M24" i="6"/>
  <c r="N25" i="6"/>
  <c r="F28" i="6"/>
  <c r="F25" i="6"/>
  <c r="F20" i="6"/>
  <c r="F19" i="6"/>
  <c r="G20" i="6"/>
  <c r="L22" i="6"/>
  <c r="G28" i="6"/>
  <c r="F18" i="6"/>
  <c r="G19" i="6"/>
  <c r="H20" i="6"/>
  <c r="L21" i="6"/>
  <c r="M22" i="6"/>
  <c r="F24" i="6"/>
  <c r="G25" i="6"/>
  <c r="H28" i="6"/>
  <c r="G18" i="6"/>
  <c r="H19" i="6"/>
  <c r="I20" i="6"/>
  <c r="M21" i="6"/>
  <c r="N22" i="6"/>
  <c r="L28" i="6"/>
  <c r="L25" i="6"/>
  <c r="M28" i="6"/>
</calcChain>
</file>

<file path=xl/sharedStrings.xml><?xml version="1.0" encoding="utf-8"?>
<sst xmlns="http://schemas.openxmlformats.org/spreadsheetml/2006/main" count="77" uniqueCount="38">
  <si>
    <t>%</t>
  </si>
  <si>
    <t>на ахову атмасфернага паветра і прадухіленне змены клімату</t>
  </si>
  <si>
    <t>на абыходжанне з адходамі</t>
  </si>
  <si>
    <t>на абыходжанне са сцёкавымі водамі</t>
  </si>
  <si>
    <t>Адзінка</t>
  </si>
  <si>
    <t>на захаванне біялагічнай і ландшафтнай разнастайнасці</t>
  </si>
  <si>
    <t>на іншую дзейнасць у вобласці аховы навакольнага асяроддзя</t>
  </si>
  <si>
    <t>Сціслае апiсанне:</t>
  </si>
  <si>
    <t>Метадалогія:</t>
  </si>
  <si>
    <t>Крыніца даных:</t>
  </si>
  <si>
    <t>Значнасць паказчыка:</t>
  </si>
  <si>
    <t>J1– Расходы на ахову навакольнага асяроддзя</t>
  </si>
  <si>
    <t>Паказчык:</t>
  </si>
  <si>
    <t>агульны аб'ём сукупных расходаў на ахову навакольнага асяроддзя, у тым ліку па напрамках прыродаахоўнай дзейнасці; удзельная вага аб'ёму сукупных расходаў на ахову навакольнага асяроддзя ў аб'ёме ВУП</t>
  </si>
  <si>
    <t xml:space="preserve">формы дзяржаўнай статыстычнай справаздачнасці:
1-ос (затраты) «Отчет о текущих затратах на охрану окружающей среды»; 
1-лх (воспроизводство и защита лесов) «Отчет о воспроизводстве, защите лесов и лесных пожарах»; 
1-ис (инвестиции) «Годовой отчет о вводе в эксплуатацию объектов, основных средств и использовании инвестиций в основной капитал»; 
1-охота (Минлесхоз) «Отчет о ведении охотничьего хозяйства»; 
адміністрацыйныя даныя Міністэрства адукацыі Рэспублікі Беларусь і Міністэрства фінансаў Рэспублікі Беларусь;
адказным за фарміраванне інфармацыі з'яўляецца Нацыянальны статыстычны камітэт Рэспублікі Беларусь 
</t>
  </si>
  <si>
    <t xml:space="preserve">паказчык дазваляе ацаніць фінансавыя маштабы прыродаахоўнай дзейнасці, у тым ліку па асобных напрамках </t>
  </si>
  <si>
    <t>...</t>
  </si>
  <si>
    <t>млн. руб.</t>
  </si>
  <si>
    <t>у тым ліку:</t>
  </si>
  <si>
    <r>
      <t>2015</t>
    </r>
    <r>
      <rPr>
        <vertAlign val="superscript"/>
        <sz val="12"/>
        <rFont val="Calibri"/>
        <family val="2"/>
        <charset val="204"/>
      </rPr>
      <t>1)</t>
    </r>
  </si>
  <si>
    <r>
      <t>2016</t>
    </r>
    <r>
      <rPr>
        <vertAlign val="superscript"/>
        <sz val="12"/>
        <rFont val="Calibri"/>
        <family val="2"/>
        <charset val="204"/>
      </rPr>
      <t>1)</t>
    </r>
  </si>
  <si>
    <r>
      <t>2017</t>
    </r>
    <r>
      <rPr>
        <vertAlign val="superscript"/>
        <sz val="12"/>
        <rFont val="Calibri"/>
        <family val="2"/>
        <charset val="204"/>
      </rPr>
      <t>1)</t>
    </r>
  </si>
  <si>
    <t xml:space="preserve"> Аб'ём сукупных расходаў на ахову навакольнага асяроддзя па напрамках прыродаахоўнай дзейнасці</t>
  </si>
  <si>
    <t>на ахову і экалагічную рэабілітацыю зямель, паверхневых і падземных водаў</t>
  </si>
  <si>
    <t>на зніжэнне шумавога і вібрацыйнага ўздзеяння</t>
  </si>
  <si>
    <t>на навуковую дзейнасць і распрацоўкі ў вобласці аховы навакольнага асяроддзя</t>
  </si>
  <si>
    <t xml:space="preserve"> Агульны аб'ём сукупных расходаў на ахову навакольнага асяроддзя</t>
  </si>
  <si>
    <t xml:space="preserve"> Аб'ём сукупных расходаў на ахову навакольнага асяроддзя</t>
  </si>
  <si>
    <t>Удзельная вага аб'ёму сукупных расходаў на ахову навакольнага асяроддзя ў аб'ёме ВУП</t>
  </si>
  <si>
    <r>
      <t>Валавы ўнутраны прадукт</t>
    </r>
    <r>
      <rPr>
        <vertAlign val="superscript"/>
        <sz val="12"/>
        <rFont val="Calibri"/>
        <family val="2"/>
        <charset val="204"/>
      </rPr>
      <t>2)</t>
    </r>
  </si>
  <si>
    <r>
      <t>Удзельная вага аб'ёму сукупных расходаў на ахову навакольнага асяроддзя ў аб'ёме ВУП</t>
    </r>
    <r>
      <rPr>
        <vertAlign val="superscript"/>
        <sz val="12"/>
        <rFont val="Calibri"/>
        <family val="2"/>
        <charset val="204"/>
      </rPr>
      <t>2)</t>
    </r>
  </si>
  <si>
    <t>на абарону ад іанізаванага выпраменьвання і радыеактыўнага забруджвання</t>
  </si>
  <si>
    <t xml:space="preserve">аб'ём сукупных расходаў на ахову навакольнага асяроддзя вызначаецца як сума бягучых расходаў на ахову навакольнага асяроддзя і інвестыцый у асноўны капітал, накіраваных на ахову навакольнага асяроддзя, па напрамках прыродаахоўнай дзейнасці; 
разлік аб'ёму сукупных расходаў на ахову навакольнага асяроддзя ажыццяўляецца адпаведна з Методыкай па разліку аб'ёму сукупных расходаў на ахову навакольнага асяроддзя, зацверджанай пастановай Нацыянальнага статыстычнага камітэта Рэспублікі Беларусь ад 14 чэрвеня 2018 г. № 39;
напрамкі прыродаахоўнай дзейнасці прыводзяцца ў адпаведнасці са статыстычным класіфікатарам СК 55.011-2021 «Виды природоохранной деятельности», распрацаваным на аснове міжнароднай класіфікацыі прыродаахоўнай дзейнасці і затрат на ахову навакольнага асяроддзя (СЕРА 2000) і зацверджаным пастановай Нацыянальнага статыстычнага камітэта Рэспублікі Беларусь ад 24 снежня 2021 г. № 109
</t>
  </si>
  <si>
    <r>
      <t xml:space="preserve">Заўвага: </t>
    </r>
    <r>
      <rPr>
        <sz val="11"/>
        <rFont val="Calibri"/>
        <family val="2"/>
        <charset val="204"/>
      </rPr>
      <t>Разлік аб'ёму сукупных расходаў на ахову навакольнага асяроддзя ажыццяўляецца адпаведна з Методыкай па разліку аб'ёму сукупных расходаў на ахову навакольнага асяроддзя, зацверджанай пастановай Нацыянальнага статыстычнага камітэта Рэспублікі Беларусь ад 14 чэрвеня 2018 г. № 39.</t>
    </r>
    <r>
      <rPr>
        <b/>
        <sz val="11"/>
        <rFont val="Calibri"/>
        <family val="2"/>
        <charset val="204"/>
      </rPr>
      <t xml:space="preserve">
</t>
    </r>
    <r>
      <rPr>
        <sz val="11"/>
        <rFont val="Calibri"/>
        <family val="2"/>
        <charset val="204"/>
      </rPr>
      <t>Даныя ў вартасным выражэнні прыводзяцца ў бягучых цэнах.</t>
    </r>
  </si>
  <si>
    <t>за 2015-2025 гг.</t>
  </si>
  <si>
    <r>
      <t xml:space="preserve">Часовыя рады даных па паказчыках за перыяд 2015-2025 гг., 
Таблiца J-1: Расходы на ахову навакольнага асяроддзя: </t>
    </r>
    <r>
      <rPr>
        <i/>
        <sz val="14"/>
        <rFont val="Calibri"/>
        <family val="2"/>
        <charset val="204"/>
      </rPr>
      <t>Беларусь</t>
    </r>
  </si>
  <si>
    <t xml:space="preserve"> на 19.06.2026</t>
  </si>
  <si>
    <r>
      <rPr>
        <vertAlign val="superscript"/>
        <sz val="11"/>
        <rFont val="Calibri"/>
        <family val="2"/>
        <charset val="204"/>
      </rPr>
      <t>1)</t>
    </r>
    <r>
      <rPr>
        <sz val="11"/>
        <rFont val="Calibri"/>
        <family val="2"/>
        <charset val="204"/>
      </rPr>
      <t xml:space="preserve"> За 2015 - 2017 гады зроблены рэтраспектыўны пералік афіцыйнай статыстычнай інфармацыі адпаведна з Методыкай. За 2015 год даныя прадстаўлены ў мільярдах рублёў (без уліку дэнамінацыі);
</t>
    </r>
    <r>
      <rPr>
        <vertAlign val="superscript"/>
        <sz val="11"/>
        <rFont val="Calibri"/>
        <family val="2"/>
        <charset val="204"/>
      </rPr>
      <t>2)</t>
    </r>
    <r>
      <rPr>
        <sz val="11"/>
        <rFont val="Calibri"/>
        <family val="2"/>
        <charset val="204"/>
      </rPr>
      <t xml:space="preserve"> Даныя за 2025 год - папярэднія.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</si>
</sst>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b/>
      <sz val="14"/>
      <name val="Calibri"/>
      <family val="2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i/>
      <sz val="10"/>
      <name val="Calibri"/>
      <family val="2"/>
      <charset val="204"/>
    </font>
    <font>
      <i/>
      <sz val="12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vertAlign val="superscript"/>
      <sz val="12"/>
      <name val="Calibri"/>
      <family val="2"/>
      <charset val="204"/>
    </font>
    <font>
      <vertAlign val="superscript"/>
      <sz val="11"/>
      <name val="Calibri"/>
      <family val="2"/>
      <charset val="204"/>
    </font>
    <font>
      <i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wrapText="1"/>
    </xf>
    <xf numFmtId="165" fontId="1" fillId="3" borderId="5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0" fontId="4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right" vertical="center" wrapText="1"/>
    </xf>
    <xf numFmtId="14" fontId="9" fillId="2" borderId="13" xfId="0" applyNumberFormat="1" applyFont="1" applyFill="1" applyBorder="1" applyAlignment="1"/>
    <xf numFmtId="0" fontId="4" fillId="2" borderId="0" xfId="0" applyFont="1" applyFill="1" applyBorder="1"/>
    <xf numFmtId="165" fontId="1" fillId="3" borderId="3" xfId="0" applyNumberFormat="1" applyFont="1" applyFill="1" applyBorder="1" applyAlignment="1">
      <alignment horizontal="right" vertical="center" wrapText="1"/>
    </xf>
    <xf numFmtId="165" fontId="1" fillId="3" borderId="11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right" vertical="center" wrapText="1"/>
    </xf>
    <xf numFmtId="165" fontId="1" fillId="3" borderId="1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2" xfId="0" applyBorder="1" applyAlignment="1"/>
    <xf numFmtId="14" fontId="9" fillId="2" borderId="7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3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="80" zoomScaleNormal="80" zoomScaleSheetLayoutView="90" workbookViewId="0">
      <selection activeCell="B14" sqref="B14:N14"/>
    </sheetView>
  </sheetViews>
  <sheetFormatPr defaultColWidth="11.42578125" defaultRowHeight="15" x14ac:dyDescent="0.25"/>
  <cols>
    <col min="1" max="1" width="5.7109375" style="1" customWidth="1"/>
    <col min="2" max="2" width="89.85546875" style="17" customWidth="1"/>
    <col min="3" max="3" width="10.28515625" style="1" customWidth="1"/>
    <col min="4" max="10" width="14.42578125" style="1" customWidth="1"/>
    <col min="11" max="14" width="14.85546875" style="1" customWidth="1"/>
    <col min="15" max="16384" width="11.42578125" style="1"/>
  </cols>
  <sheetData>
    <row r="1" spans="1:14" ht="36" customHeight="1" thickBot="1" x14ac:dyDescent="0.3">
      <c r="B1" s="38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1"/>
    </row>
    <row r="2" spans="1:14" ht="15.75" thickBot="1" x14ac:dyDescent="0.3">
      <c r="B2" s="16"/>
      <c r="G2" s="27"/>
      <c r="H2" s="27"/>
      <c r="I2" s="27"/>
      <c r="J2" s="27"/>
      <c r="K2" s="27"/>
      <c r="L2" s="27"/>
      <c r="M2" s="42" t="s">
        <v>36</v>
      </c>
      <c r="N2" s="43"/>
    </row>
    <row r="3" spans="1:14" ht="18.75" thickBot="1" x14ac:dyDescent="0.3">
      <c r="A3" s="2"/>
      <c r="B3" s="9"/>
      <c r="C3" s="10" t="s">
        <v>4</v>
      </c>
      <c r="D3" s="25" t="s">
        <v>19</v>
      </c>
      <c r="E3" s="25" t="s">
        <v>20</v>
      </c>
      <c r="F3" s="20" t="s">
        <v>21</v>
      </c>
      <c r="G3" s="11">
        <v>2018</v>
      </c>
      <c r="H3" s="11">
        <v>2019</v>
      </c>
      <c r="I3" s="11">
        <v>2020</v>
      </c>
      <c r="J3" s="11">
        <v>2021</v>
      </c>
      <c r="K3" s="20">
        <v>2022</v>
      </c>
      <c r="L3" s="20">
        <v>2023</v>
      </c>
      <c r="M3" s="20">
        <v>2024</v>
      </c>
      <c r="N3" s="20">
        <v>2025</v>
      </c>
    </row>
    <row r="4" spans="1:14" ht="16.5" customHeight="1" thickBot="1" x14ac:dyDescent="0.3">
      <c r="A4" s="23"/>
      <c r="B4" s="44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0"/>
      <c r="N4" s="41"/>
    </row>
    <row r="5" spans="1:14" ht="19.5" customHeight="1" thickBot="1" x14ac:dyDescent="0.3">
      <c r="A5" s="3">
        <v>1</v>
      </c>
      <c r="B5" s="18" t="s">
        <v>1</v>
      </c>
      <c r="C5" s="24" t="s">
        <v>17</v>
      </c>
      <c r="D5" s="29">
        <v>2222.605</v>
      </c>
      <c r="E5" s="29">
        <v>303.02760000000001</v>
      </c>
      <c r="F5" s="21">
        <v>276.74680000000001</v>
      </c>
      <c r="G5" s="21">
        <v>173.90299999999999</v>
      </c>
      <c r="H5" s="21">
        <v>223.22319999999999</v>
      </c>
      <c r="I5" s="21">
        <v>219.52549999999999</v>
      </c>
      <c r="J5" s="21">
        <v>294.96469999999999</v>
      </c>
      <c r="K5" s="21">
        <v>212.07509999999999</v>
      </c>
      <c r="L5" s="21">
        <v>252.68</v>
      </c>
      <c r="M5" s="21">
        <v>273.43</v>
      </c>
      <c r="N5" s="21">
        <v>293.38</v>
      </c>
    </row>
    <row r="6" spans="1:14" ht="19.5" customHeight="1" thickBot="1" x14ac:dyDescent="0.3">
      <c r="A6" s="3">
        <v>2</v>
      </c>
      <c r="B6" s="18" t="s">
        <v>3</v>
      </c>
      <c r="C6" s="24" t="s">
        <v>17</v>
      </c>
      <c r="D6" s="29">
        <v>4453.1806999999999</v>
      </c>
      <c r="E6" s="29">
        <v>469.178</v>
      </c>
      <c r="F6" s="21">
        <v>509.62580000000003</v>
      </c>
      <c r="G6" s="21">
        <v>375.34989999999999</v>
      </c>
      <c r="H6" s="21">
        <v>389.53710000000001</v>
      </c>
      <c r="I6" s="21">
        <v>423.6309</v>
      </c>
      <c r="J6" s="21">
        <v>438.72590000000002</v>
      </c>
      <c r="K6" s="21">
        <v>544.32299999999998</v>
      </c>
      <c r="L6" s="21">
        <v>624.43299999999999</v>
      </c>
      <c r="M6" s="21">
        <v>703.83</v>
      </c>
      <c r="N6" s="21">
        <v>855.44899999999996</v>
      </c>
    </row>
    <row r="7" spans="1:14" ht="19.5" customHeight="1" thickBot="1" x14ac:dyDescent="0.3">
      <c r="A7" s="3">
        <v>3</v>
      </c>
      <c r="B7" s="18" t="s">
        <v>2</v>
      </c>
      <c r="C7" s="24" t="s">
        <v>17</v>
      </c>
      <c r="D7" s="29">
        <v>1284.3022000000001</v>
      </c>
      <c r="E7" s="29">
        <v>151.4898</v>
      </c>
      <c r="F7" s="21">
        <v>164.96729999999999</v>
      </c>
      <c r="G7" s="21">
        <v>185.6114</v>
      </c>
      <c r="H7" s="21">
        <v>232.25229999999999</v>
      </c>
      <c r="I7" s="21">
        <v>255.02080000000001</v>
      </c>
      <c r="J7" s="21">
        <v>275.34820000000002</v>
      </c>
      <c r="K7" s="21">
        <v>341.608</v>
      </c>
      <c r="L7" s="21">
        <v>378.78199999999998</v>
      </c>
      <c r="M7" s="21">
        <v>625.87</v>
      </c>
      <c r="N7" s="21">
        <v>917.9</v>
      </c>
    </row>
    <row r="8" spans="1:14" ht="19.5" customHeight="1" thickBot="1" x14ac:dyDescent="0.3">
      <c r="A8" s="3">
        <v>4</v>
      </c>
      <c r="B8" s="18" t="s">
        <v>23</v>
      </c>
      <c r="C8" s="24" t="s">
        <v>17</v>
      </c>
      <c r="D8" s="29">
        <v>428.4606</v>
      </c>
      <c r="E8" s="29">
        <v>36.967199999999998</v>
      </c>
      <c r="F8" s="21">
        <v>30.4254</v>
      </c>
      <c r="G8" s="21">
        <v>32.057600000000001</v>
      </c>
      <c r="H8" s="21">
        <v>17.1812</v>
      </c>
      <c r="I8" s="21">
        <v>53.9283</v>
      </c>
      <c r="J8" s="21">
        <v>45.359200000000001</v>
      </c>
      <c r="K8" s="21">
        <v>9.6628000000000007</v>
      </c>
      <c r="L8" s="21">
        <v>13.260999999999999</v>
      </c>
      <c r="M8" s="21">
        <v>11.45</v>
      </c>
      <c r="N8" s="21">
        <v>12.64</v>
      </c>
    </row>
    <row r="9" spans="1:14" ht="19.5" customHeight="1" thickBot="1" x14ac:dyDescent="0.3">
      <c r="A9" s="3">
        <v>5</v>
      </c>
      <c r="B9" s="18" t="s">
        <v>24</v>
      </c>
      <c r="C9" s="24" t="s">
        <v>17</v>
      </c>
      <c r="D9" s="29" t="s">
        <v>16</v>
      </c>
      <c r="E9" s="29" t="s">
        <v>16</v>
      </c>
      <c r="F9" s="21" t="s">
        <v>16</v>
      </c>
      <c r="G9" s="21">
        <v>0.46289999999999998</v>
      </c>
      <c r="H9" s="21">
        <v>0.33050000000000002</v>
      </c>
      <c r="I9" s="21">
        <v>0.52390000000000003</v>
      </c>
      <c r="J9" s="21">
        <v>0.32029999999999997</v>
      </c>
      <c r="K9" s="21">
        <v>4.53E-2</v>
      </c>
      <c r="L9" s="21">
        <v>5.0999999999999997E-2</v>
      </c>
      <c r="M9" s="21">
        <v>4.8000000000000001E-2</v>
      </c>
      <c r="N9" s="21">
        <v>2.21</v>
      </c>
    </row>
    <row r="10" spans="1:14" ht="19.5" customHeight="1" thickBot="1" x14ac:dyDescent="0.3">
      <c r="A10" s="3">
        <v>6</v>
      </c>
      <c r="B10" s="18" t="s">
        <v>5</v>
      </c>
      <c r="C10" s="24" t="s">
        <v>17</v>
      </c>
      <c r="D10" s="29">
        <v>136.9486</v>
      </c>
      <c r="E10" s="29">
        <v>12.310447999999999</v>
      </c>
      <c r="F10" s="21">
        <v>17.452411999999999</v>
      </c>
      <c r="G10" s="21">
        <v>16.667945</v>
      </c>
      <c r="H10" s="21">
        <v>17.933430000000001</v>
      </c>
      <c r="I10" s="21">
        <v>22.444611999999999</v>
      </c>
      <c r="J10" s="21">
        <v>26.320499999999999</v>
      </c>
      <c r="K10" s="21">
        <v>29.572099999999999</v>
      </c>
      <c r="L10" s="21">
        <v>28.62</v>
      </c>
      <c r="M10" s="21">
        <v>30.9</v>
      </c>
      <c r="N10" s="21">
        <v>35.01</v>
      </c>
    </row>
    <row r="11" spans="1:14" ht="19.5" customHeight="1" thickBot="1" x14ac:dyDescent="0.3">
      <c r="A11" s="3">
        <v>7</v>
      </c>
      <c r="B11" s="18" t="s">
        <v>31</v>
      </c>
      <c r="C11" s="24" t="s">
        <v>17</v>
      </c>
      <c r="D11" s="29" t="s">
        <v>16</v>
      </c>
      <c r="E11" s="29" t="s">
        <v>16</v>
      </c>
      <c r="F11" s="21" t="s">
        <v>16</v>
      </c>
      <c r="G11" s="21">
        <v>0.62709999999999999</v>
      </c>
      <c r="H11" s="21">
        <v>0.62329999999999997</v>
      </c>
      <c r="I11" s="21">
        <v>0.59179999999999999</v>
      </c>
      <c r="J11" s="21">
        <v>0.80149999999999999</v>
      </c>
      <c r="K11" s="21">
        <v>5.8949999999999996</v>
      </c>
      <c r="L11" s="21">
        <v>12.603</v>
      </c>
      <c r="M11" s="21">
        <v>4.5999999999999996</v>
      </c>
      <c r="N11" s="21">
        <v>3.5</v>
      </c>
    </row>
    <row r="12" spans="1:14" ht="19.5" customHeight="1" thickBot="1" x14ac:dyDescent="0.3">
      <c r="A12" s="3">
        <v>8</v>
      </c>
      <c r="B12" s="18" t="s">
        <v>25</v>
      </c>
      <c r="C12" s="24" t="s">
        <v>17</v>
      </c>
      <c r="D12" s="29">
        <v>4.2702</v>
      </c>
      <c r="E12" s="29">
        <v>0.38240224</v>
      </c>
      <c r="F12" s="21">
        <v>0.92550515</v>
      </c>
      <c r="G12" s="21">
        <v>0.90349033000000001</v>
      </c>
      <c r="H12" s="21">
        <v>1.48885818</v>
      </c>
      <c r="I12" s="21">
        <v>1.51066886</v>
      </c>
      <c r="J12" s="21">
        <v>1.5469999999999999</v>
      </c>
      <c r="K12" s="21">
        <v>2.1686000000000001</v>
      </c>
      <c r="L12" s="21">
        <v>2.532</v>
      </c>
      <c r="M12" s="21">
        <v>2.66</v>
      </c>
      <c r="N12" s="21">
        <v>3.9</v>
      </c>
    </row>
    <row r="13" spans="1:14" ht="18" customHeight="1" thickBot="1" x14ac:dyDescent="0.3">
      <c r="A13" s="3">
        <v>9</v>
      </c>
      <c r="B13" s="19" t="s">
        <v>6</v>
      </c>
      <c r="C13" s="33" t="s">
        <v>17</v>
      </c>
      <c r="D13" s="30">
        <v>347.28840000000002</v>
      </c>
      <c r="E13" s="30">
        <v>38.888104830000003</v>
      </c>
      <c r="F13" s="30">
        <v>47.20078668</v>
      </c>
      <c r="G13" s="31">
        <v>34.814997069999997</v>
      </c>
      <c r="H13" s="31">
        <v>37.458035049999999</v>
      </c>
      <c r="I13" s="31">
        <v>41.34099741</v>
      </c>
      <c r="J13" s="31">
        <v>46.313400000000001</v>
      </c>
      <c r="K13" s="32">
        <v>51.799399999999999</v>
      </c>
      <c r="L13" s="32">
        <v>60.9</v>
      </c>
      <c r="M13" s="32">
        <v>68.28</v>
      </c>
      <c r="N13" s="32">
        <v>81.47</v>
      </c>
    </row>
    <row r="14" spans="1:14" ht="16.5" customHeight="1" thickBot="1" x14ac:dyDescent="0.3">
      <c r="A14" s="3"/>
      <c r="B14" s="44" t="s">
        <v>26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0"/>
      <c r="N14" s="41"/>
    </row>
    <row r="15" spans="1:14" ht="16.5" thickBot="1" x14ac:dyDescent="0.3">
      <c r="A15" s="3">
        <v>10</v>
      </c>
      <c r="B15" s="15" t="s">
        <v>27</v>
      </c>
      <c r="C15" s="24" t="s">
        <v>17</v>
      </c>
      <c r="D15" s="26">
        <f>SUM(D5:D13)</f>
        <v>8877.0557000000008</v>
      </c>
      <c r="E15" s="26">
        <f t="shared" ref="E15:L15" si="0">SUM(E5:E13)</f>
        <v>1012.2435550700001</v>
      </c>
      <c r="F15" s="26">
        <f t="shared" si="0"/>
        <v>1047.34400383</v>
      </c>
      <c r="G15" s="26">
        <f t="shared" si="0"/>
        <v>820.39833239999996</v>
      </c>
      <c r="H15" s="26">
        <f t="shared" si="0"/>
        <v>920.02792323000006</v>
      </c>
      <c r="I15" s="26">
        <f t="shared" si="0"/>
        <v>1018.5174782700001</v>
      </c>
      <c r="J15" s="26">
        <f t="shared" si="0"/>
        <v>1129.7007000000003</v>
      </c>
      <c r="K15" s="26">
        <f t="shared" si="0"/>
        <v>1197.1493000000003</v>
      </c>
      <c r="L15" s="26">
        <f t="shared" si="0"/>
        <v>1373.8619999999999</v>
      </c>
      <c r="M15" s="26">
        <f>SUM(M5:M13)</f>
        <v>1721.0680000000002</v>
      </c>
      <c r="N15" s="26">
        <f t="shared" ref="N15" si="1">SUM(N5:N13)</f>
        <v>2205.4589999999998</v>
      </c>
    </row>
    <row r="16" spans="1:14" ht="16.5" thickBot="1" x14ac:dyDescent="0.3">
      <c r="A16" s="3"/>
      <c r="B16" s="46" t="s">
        <v>18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0"/>
      <c r="N16" s="41"/>
    </row>
    <row r="17" spans="1:14" ht="16.5" thickBot="1" x14ac:dyDescent="0.3">
      <c r="A17" s="3">
        <v>11</v>
      </c>
      <c r="B17" s="18" t="s">
        <v>1</v>
      </c>
      <c r="C17" s="24" t="s">
        <v>0</v>
      </c>
      <c r="D17" s="26">
        <f t="shared" ref="D17:M25" si="2">D5/D$15*100</f>
        <v>25.037637197657777</v>
      </c>
      <c r="E17" s="26">
        <f t="shared" si="2"/>
        <v>29.936234069580674</v>
      </c>
      <c r="F17" s="26">
        <f t="shared" si="2"/>
        <v>26.423677319770118</v>
      </c>
      <c r="G17" s="26">
        <f t="shared" si="2"/>
        <v>21.197385846855969</v>
      </c>
      <c r="H17" s="26">
        <f t="shared" si="2"/>
        <v>24.262654900333484</v>
      </c>
      <c r="I17" s="26">
        <f t="shared" si="2"/>
        <v>21.553434740548035</v>
      </c>
      <c r="J17" s="26">
        <f t="shared" si="2"/>
        <v>26.109986476949153</v>
      </c>
      <c r="K17" s="26">
        <f t="shared" si="2"/>
        <v>17.715008478892312</v>
      </c>
      <c r="L17" s="26">
        <f t="shared" si="2"/>
        <v>18.39194911861599</v>
      </c>
      <c r="M17" s="26">
        <f>M5/M$15*100</f>
        <v>15.88722816297787</v>
      </c>
      <c r="N17" s="26">
        <f t="shared" ref="N17:N25" si="3">N5/N$15*100</f>
        <v>13.302446338834685</v>
      </c>
    </row>
    <row r="18" spans="1:14" ht="16.5" thickBot="1" x14ac:dyDescent="0.3">
      <c r="A18" s="3">
        <v>12</v>
      </c>
      <c r="B18" s="18" t="s">
        <v>3</v>
      </c>
      <c r="C18" s="24" t="s">
        <v>0</v>
      </c>
      <c r="D18" s="26">
        <f t="shared" si="2"/>
        <v>50.16506430166929</v>
      </c>
      <c r="E18" s="26">
        <f t="shared" si="2"/>
        <v>46.350307458125009</v>
      </c>
      <c r="F18" s="26">
        <f t="shared" si="2"/>
        <v>48.658874079229477</v>
      </c>
      <c r="G18" s="26">
        <f t="shared" si="2"/>
        <v>45.752152969637123</v>
      </c>
      <c r="H18" s="26">
        <f t="shared" si="2"/>
        <v>42.339704063810103</v>
      </c>
      <c r="I18" s="26">
        <f t="shared" si="2"/>
        <v>41.592894480275099</v>
      </c>
      <c r="J18" s="26">
        <f t="shared" si="2"/>
        <v>38.835587160386808</v>
      </c>
      <c r="K18" s="26">
        <f t="shared" si="2"/>
        <v>45.468263649320924</v>
      </c>
      <c r="L18" s="26">
        <f t="shared" si="2"/>
        <v>45.450925929969685</v>
      </c>
      <c r="M18" s="26">
        <f t="shared" si="2"/>
        <v>40.894955922717749</v>
      </c>
      <c r="N18" s="26">
        <f t="shared" si="3"/>
        <v>38.787798821016395</v>
      </c>
    </row>
    <row r="19" spans="1:14" ht="16.5" thickBot="1" x14ac:dyDescent="0.3">
      <c r="A19" s="3">
        <v>13</v>
      </c>
      <c r="B19" s="18" t="s">
        <v>2</v>
      </c>
      <c r="C19" s="24" t="s">
        <v>0</v>
      </c>
      <c r="D19" s="26">
        <f t="shared" si="2"/>
        <v>14.467659586725359</v>
      </c>
      <c r="E19" s="26">
        <f t="shared" si="2"/>
        <v>14.965746063902968</v>
      </c>
      <c r="F19" s="26">
        <f t="shared" si="2"/>
        <v>15.751013935892711</v>
      </c>
      <c r="G19" s="26">
        <f t="shared" si="2"/>
        <v>22.62454623195185</v>
      </c>
      <c r="H19" s="26">
        <f t="shared" si="2"/>
        <v>25.244049026753146</v>
      </c>
      <c r="I19" s="26">
        <f t="shared" si="2"/>
        <v>25.038431390805865</v>
      </c>
      <c r="J19" s="26">
        <f t="shared" si="2"/>
        <v>24.373553101277174</v>
      </c>
      <c r="K19" s="26">
        <f t="shared" si="2"/>
        <v>28.53512089093649</v>
      </c>
      <c r="L19" s="26">
        <f t="shared" si="2"/>
        <v>27.570600249515604</v>
      </c>
      <c r="M19" s="26">
        <f t="shared" si="2"/>
        <v>36.365210439099435</v>
      </c>
      <c r="N19" s="26">
        <f t="shared" si="3"/>
        <v>41.619454272330614</v>
      </c>
    </row>
    <row r="20" spans="1:14" ht="16.5" thickBot="1" x14ac:dyDescent="0.3">
      <c r="A20" s="3">
        <v>14</v>
      </c>
      <c r="B20" s="18" t="s">
        <v>23</v>
      </c>
      <c r="C20" s="24" t="s">
        <v>0</v>
      </c>
      <c r="D20" s="26">
        <f t="shared" si="2"/>
        <v>4.8266070922592048</v>
      </c>
      <c r="E20" s="26">
        <f t="shared" si="2"/>
        <v>3.6520064578177127</v>
      </c>
      <c r="F20" s="26">
        <f t="shared" si="2"/>
        <v>2.9050054126188045</v>
      </c>
      <c r="G20" s="26">
        <f t="shared" si="2"/>
        <v>3.9075652319061205</v>
      </c>
      <c r="H20" s="26">
        <f t="shared" si="2"/>
        <v>1.8674650590691722</v>
      </c>
      <c r="I20" s="26">
        <f t="shared" si="2"/>
        <v>5.2947839532022325</v>
      </c>
      <c r="J20" s="26">
        <f t="shared" si="2"/>
        <v>4.0151519778645781</v>
      </c>
      <c r="K20" s="26">
        <f t="shared" si="2"/>
        <v>0.8071507872911089</v>
      </c>
      <c r="L20" s="26">
        <f t="shared" si="2"/>
        <v>0.96523522741003098</v>
      </c>
      <c r="M20" s="26">
        <f t="shared" si="2"/>
        <v>0.66528457911018035</v>
      </c>
      <c r="N20" s="26">
        <f t="shared" si="3"/>
        <v>0.57312332716228243</v>
      </c>
    </row>
    <row r="21" spans="1:14" ht="16.5" thickBot="1" x14ac:dyDescent="0.3">
      <c r="A21" s="3">
        <v>15</v>
      </c>
      <c r="B21" s="18" t="s">
        <v>24</v>
      </c>
      <c r="C21" s="24" t="s">
        <v>0</v>
      </c>
      <c r="D21" s="26" t="s">
        <v>16</v>
      </c>
      <c r="E21" s="26" t="s">
        <v>16</v>
      </c>
      <c r="F21" s="26" t="s">
        <v>16</v>
      </c>
      <c r="G21" s="26">
        <f t="shared" si="2"/>
        <v>5.6423810448983792E-2</v>
      </c>
      <c r="H21" s="26">
        <f t="shared" si="2"/>
        <v>3.592282273778092E-2</v>
      </c>
      <c r="I21" s="26">
        <f t="shared" si="2"/>
        <v>5.1437507080376157E-2</v>
      </c>
      <c r="J21" s="26">
        <f t="shared" si="2"/>
        <v>2.8352642429981666E-2</v>
      </c>
      <c r="K21" s="26">
        <f t="shared" si="2"/>
        <v>3.7839891816334012E-3</v>
      </c>
      <c r="L21" s="26">
        <f t="shared" si="2"/>
        <v>3.7121632303681162E-3</v>
      </c>
      <c r="M21" s="26">
        <f t="shared" si="2"/>
        <v>2.7889659211605814E-3</v>
      </c>
      <c r="N21" s="26">
        <f t="shared" si="3"/>
        <v>0.10020589818264589</v>
      </c>
    </row>
    <row r="22" spans="1:14" ht="16.5" thickBot="1" x14ac:dyDescent="0.3">
      <c r="A22" s="3">
        <v>16</v>
      </c>
      <c r="B22" s="18" t="s">
        <v>5</v>
      </c>
      <c r="C22" s="24" t="s">
        <v>0</v>
      </c>
      <c r="D22" s="26">
        <f t="shared" ref="D22" si="4">D10/D$15*100</f>
        <v>1.542725478223596</v>
      </c>
      <c r="E22" s="26">
        <f>E10/E$15*100</f>
        <v>1.2161547424373267</v>
      </c>
      <c r="F22" s="26">
        <f>F10/F$15*100</f>
        <v>1.6663495409510927</v>
      </c>
      <c r="G22" s="26">
        <f t="shared" si="2"/>
        <v>2.0316892833313616</v>
      </c>
      <c r="H22" s="26">
        <f t="shared" si="2"/>
        <v>1.9492267079286005</v>
      </c>
      <c r="I22" s="26">
        <f t="shared" si="2"/>
        <v>2.2036550652153002</v>
      </c>
      <c r="J22" s="26">
        <f t="shared" si="2"/>
        <v>2.3298648925330392</v>
      </c>
      <c r="K22" s="26">
        <f t="shared" si="2"/>
        <v>2.4702098560304879</v>
      </c>
      <c r="L22" s="26">
        <f t="shared" si="2"/>
        <v>2.0831786598654016</v>
      </c>
      <c r="M22" s="26">
        <f t="shared" si="2"/>
        <v>1.7953968117471242</v>
      </c>
      <c r="N22" s="26">
        <f t="shared" si="3"/>
        <v>1.587424658540467</v>
      </c>
    </row>
    <row r="23" spans="1:14" ht="16.5" thickBot="1" x14ac:dyDescent="0.3">
      <c r="A23" s="3">
        <v>17</v>
      </c>
      <c r="B23" s="18" t="s">
        <v>31</v>
      </c>
      <c r="C23" s="24" t="s">
        <v>0</v>
      </c>
      <c r="D23" s="26" t="s">
        <v>16</v>
      </c>
      <c r="E23" s="26" t="s">
        <v>16</v>
      </c>
      <c r="F23" s="26" t="s">
        <v>16</v>
      </c>
      <c r="G23" s="26">
        <f t="shared" si="2"/>
        <v>7.6438478143352209E-2</v>
      </c>
      <c r="H23" s="26">
        <f t="shared" si="2"/>
        <v>6.7747943759330839E-2</v>
      </c>
      <c r="I23" s="26">
        <f t="shared" si="2"/>
        <v>5.8104059343704162E-2</v>
      </c>
      <c r="J23" s="26">
        <f t="shared" si="2"/>
        <v>7.0947995340712791E-2</v>
      </c>
      <c r="K23" s="26">
        <f t="shared" si="2"/>
        <v>0.49241978423242599</v>
      </c>
      <c r="L23" s="26">
        <f t="shared" si="2"/>
        <v>0.91734104298685037</v>
      </c>
      <c r="M23" s="26">
        <f t="shared" si="2"/>
        <v>0.26727590077788904</v>
      </c>
      <c r="N23" s="26">
        <f t="shared" si="3"/>
        <v>0.15869712381866996</v>
      </c>
    </row>
    <row r="24" spans="1:14" ht="16.5" thickBot="1" x14ac:dyDescent="0.3">
      <c r="A24" s="3">
        <v>18</v>
      </c>
      <c r="B24" s="18" t="s">
        <v>25</v>
      </c>
      <c r="C24" s="24" t="s">
        <v>0</v>
      </c>
      <c r="D24" s="26">
        <f t="shared" ref="D24:D25" si="5">D12/D$15*100</f>
        <v>4.8103787385270089E-2</v>
      </c>
      <c r="E24" s="26">
        <f>E12/E$15*100</f>
        <v>3.7777690762729098E-2</v>
      </c>
      <c r="F24" s="26">
        <f>F12/F$15*100</f>
        <v>8.8366873406975049E-2</v>
      </c>
      <c r="G24" s="26">
        <f t="shared" si="2"/>
        <v>0.11012825042646321</v>
      </c>
      <c r="H24" s="26">
        <f t="shared" si="2"/>
        <v>0.1618274991886085</v>
      </c>
      <c r="I24" s="26">
        <f t="shared" si="2"/>
        <v>0.1483203668302229</v>
      </c>
      <c r="J24" s="26">
        <f t="shared" si="2"/>
        <v>0.1369389255047819</v>
      </c>
      <c r="K24" s="26">
        <f t="shared" si="2"/>
        <v>0.18114699645232218</v>
      </c>
      <c r="L24" s="26">
        <f t="shared" si="2"/>
        <v>0.18429798626062882</v>
      </c>
      <c r="M24" s="26">
        <f t="shared" si="2"/>
        <v>0.1545551947976489</v>
      </c>
      <c r="N24" s="26">
        <f t="shared" si="3"/>
        <v>0.17683393796937508</v>
      </c>
    </row>
    <row r="25" spans="1:14" ht="16.5" thickBot="1" x14ac:dyDescent="0.3">
      <c r="A25" s="3">
        <v>19</v>
      </c>
      <c r="B25" s="19" t="s">
        <v>6</v>
      </c>
      <c r="C25" s="24" t="s">
        <v>0</v>
      </c>
      <c r="D25" s="26">
        <f t="shared" si="5"/>
        <v>3.9122025560794893</v>
      </c>
      <c r="E25" s="26">
        <f>E13/E$15*100</f>
        <v>3.8417735173735692</v>
      </c>
      <c r="F25" s="26">
        <f>F13/F$15*100</f>
        <v>4.5067128381308237</v>
      </c>
      <c r="G25" s="26">
        <f t="shared" si="2"/>
        <v>4.2436698972987816</v>
      </c>
      <c r="H25" s="26">
        <f t="shared" si="2"/>
        <v>4.0714019764197715</v>
      </c>
      <c r="I25" s="26">
        <f t="shared" si="2"/>
        <v>4.0589384366991554</v>
      </c>
      <c r="J25" s="26">
        <f t="shared" si="2"/>
        <v>4.0996168277137466</v>
      </c>
      <c r="K25" s="26">
        <f t="shared" si="2"/>
        <v>4.3268955676622776</v>
      </c>
      <c r="L25" s="26">
        <f t="shared" si="2"/>
        <v>4.4327596221454559</v>
      </c>
      <c r="M25" s="26">
        <f t="shared" si="2"/>
        <v>3.9673040228509273</v>
      </c>
      <c r="N25" s="26">
        <f t="shared" si="3"/>
        <v>3.6940156221448688</v>
      </c>
    </row>
    <row r="26" spans="1:14" ht="16.5" customHeight="1" thickBot="1" x14ac:dyDescent="0.3">
      <c r="A26" s="3"/>
      <c r="B26" s="44" t="s">
        <v>28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0"/>
      <c r="N26" s="41"/>
    </row>
    <row r="27" spans="1:14" ht="18.75" thickBot="1" x14ac:dyDescent="0.3">
      <c r="A27" s="3">
        <v>20</v>
      </c>
      <c r="B27" s="8" t="s">
        <v>29</v>
      </c>
      <c r="C27" s="24" t="s">
        <v>17</v>
      </c>
      <c r="D27" s="21">
        <v>899098.12399999995</v>
      </c>
      <c r="E27" s="21">
        <v>94949</v>
      </c>
      <c r="F27" s="29">
        <v>105748.20699999999</v>
      </c>
      <c r="G27" s="29">
        <v>122319.739</v>
      </c>
      <c r="H27" s="29">
        <v>134732.11900000001</v>
      </c>
      <c r="I27" s="29">
        <v>149720.788</v>
      </c>
      <c r="J27" s="29">
        <v>176879.04699999999</v>
      </c>
      <c r="K27" s="29">
        <v>193740.954</v>
      </c>
      <c r="L27" s="29">
        <v>217968.954</v>
      </c>
      <c r="M27" s="29">
        <v>255124.223</v>
      </c>
      <c r="N27" s="29">
        <v>286652.43099999998</v>
      </c>
    </row>
    <row r="28" spans="1:14" ht="34.5" thickBot="1" x14ac:dyDescent="0.3">
      <c r="A28" s="3">
        <v>21</v>
      </c>
      <c r="B28" s="8" t="s">
        <v>30</v>
      </c>
      <c r="C28" s="4" t="s">
        <v>0</v>
      </c>
      <c r="D28" s="22">
        <f>D15/D27*100</f>
        <v>0.98732890916364557</v>
      </c>
      <c r="E28" s="22">
        <f>E15/E27*100</f>
        <v>1.0660918546482849</v>
      </c>
      <c r="F28" s="22">
        <f t="shared" ref="F28:M28" si="6">F15/F27*100</f>
        <v>0.99041301365043488</v>
      </c>
      <c r="G28" s="22">
        <f t="shared" si="6"/>
        <v>0.67069987158818245</v>
      </c>
      <c r="H28" s="22">
        <f t="shared" si="6"/>
        <v>0.6828571613499228</v>
      </c>
      <c r="I28" s="22">
        <f t="shared" si="6"/>
        <v>0.68027793059037334</v>
      </c>
      <c r="J28" s="22">
        <f t="shared" si="6"/>
        <v>0.63868542891911917</v>
      </c>
      <c r="K28" s="22">
        <f t="shared" si="6"/>
        <v>0.61791235940750056</v>
      </c>
      <c r="L28" s="22">
        <f t="shared" si="6"/>
        <v>0.63030168966173039</v>
      </c>
      <c r="M28" s="22">
        <f t="shared" si="6"/>
        <v>0.67459999672394899</v>
      </c>
      <c r="N28" s="22">
        <f>N15/N27*100</f>
        <v>0.7693843698817262</v>
      </c>
    </row>
    <row r="29" spans="1:14" ht="15.75" x14ac:dyDescent="0.25">
      <c r="A29" s="5"/>
      <c r="B29" s="6"/>
      <c r="C29" s="7"/>
    </row>
    <row r="30" spans="1:14" ht="45" customHeight="1" x14ac:dyDescent="0.25">
      <c r="B30" s="35" t="s">
        <v>33</v>
      </c>
      <c r="C30" s="35"/>
      <c r="D30" s="35"/>
      <c r="E30" s="35"/>
      <c r="F30" s="35"/>
      <c r="G30" s="35"/>
      <c r="H30" s="35"/>
      <c r="I30" s="35"/>
      <c r="J30" s="35"/>
      <c r="K30" s="35"/>
      <c r="L30" s="28"/>
      <c r="M30" s="28"/>
    </row>
    <row r="31" spans="1:14" ht="81" customHeight="1" x14ac:dyDescent="0.25">
      <c r="B31" s="36" t="s">
        <v>37</v>
      </c>
      <c r="C31" s="36"/>
      <c r="D31" s="36"/>
      <c r="E31" s="36"/>
      <c r="F31" s="36"/>
      <c r="G31" s="36"/>
      <c r="H31" s="36"/>
      <c r="I31" s="36"/>
      <c r="J31" s="36"/>
      <c r="K31" s="36"/>
    </row>
    <row r="32" spans="1:14" ht="27.75" customHeight="1" x14ac:dyDescent="0.25">
      <c r="B32" s="34"/>
      <c r="C32" s="28"/>
      <c r="D32" s="28"/>
      <c r="E32" s="28"/>
      <c r="F32" s="28"/>
      <c r="G32" s="28"/>
      <c r="H32" s="28"/>
      <c r="I32" s="28"/>
      <c r="J32" s="28"/>
      <c r="K32" s="28"/>
    </row>
    <row r="33" spans="2:11" ht="45" customHeight="1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9">
    <mergeCell ref="B30:K30"/>
    <mergeCell ref="B31:K31"/>
    <mergeCell ref="B33:K33"/>
    <mergeCell ref="B1:N1"/>
    <mergeCell ref="M2:N2"/>
    <mergeCell ref="B4:N4"/>
    <mergeCell ref="B14:N14"/>
    <mergeCell ref="B16:N16"/>
    <mergeCell ref="B26:N26"/>
  </mergeCells>
  <pageMargins left="0.19685039370078741" right="0.15748031496062992" top="0.78740157480314965" bottom="0.78740157480314965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>
      <selection activeCell="A4" sqref="A4:H4"/>
    </sheetView>
  </sheetViews>
  <sheetFormatPr defaultRowHeight="15" x14ac:dyDescent="0.25"/>
  <cols>
    <col min="1" max="1" width="16.28515625" customWidth="1"/>
    <col min="8" max="8" width="10.5703125" customWidth="1"/>
  </cols>
  <sheetData>
    <row r="1" spans="1:10" ht="15.75" x14ac:dyDescent="0.25">
      <c r="A1" s="49" t="s">
        <v>12</v>
      </c>
      <c r="B1" s="49"/>
      <c r="C1" s="49"/>
      <c r="D1" s="49"/>
      <c r="E1" s="49"/>
      <c r="F1" s="49"/>
      <c r="G1" s="49"/>
      <c r="H1" s="49"/>
    </row>
    <row r="2" spans="1:10" ht="29.25" customHeight="1" x14ac:dyDescent="0.25">
      <c r="A2" s="50" t="s">
        <v>11</v>
      </c>
      <c r="B2" s="50"/>
      <c r="C2" s="50"/>
      <c r="D2" s="50"/>
      <c r="E2" s="50"/>
      <c r="F2" s="50"/>
      <c r="G2" s="50"/>
      <c r="H2" s="50"/>
      <c r="I2" s="12"/>
      <c r="J2" s="12"/>
    </row>
    <row r="3" spans="1:10" ht="25.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</row>
    <row r="4" spans="1:10" ht="15.75" x14ac:dyDescent="0.25">
      <c r="A4" s="49" t="s">
        <v>7</v>
      </c>
      <c r="B4" s="49"/>
      <c r="C4" s="49"/>
      <c r="D4" s="49"/>
      <c r="E4" s="49"/>
      <c r="F4" s="49"/>
      <c r="G4" s="49"/>
      <c r="H4" s="49"/>
    </row>
    <row r="5" spans="1:10" ht="52.5" customHeight="1" x14ac:dyDescent="0.25">
      <c r="A5" s="48" t="s">
        <v>13</v>
      </c>
      <c r="B5" s="48"/>
      <c r="C5" s="48"/>
      <c r="D5" s="48"/>
      <c r="E5" s="48"/>
      <c r="F5" s="48"/>
      <c r="G5" s="48"/>
      <c r="H5" s="48"/>
    </row>
    <row r="7" spans="1:10" ht="21" customHeight="1" x14ac:dyDescent="0.25">
      <c r="A7" s="49" t="s">
        <v>8</v>
      </c>
      <c r="B7" s="49"/>
      <c r="C7" s="49"/>
      <c r="D7" s="49"/>
      <c r="E7" s="49"/>
      <c r="F7" s="49"/>
      <c r="G7" s="49"/>
      <c r="H7" s="49"/>
    </row>
    <row r="8" spans="1:10" ht="271.5" customHeight="1" x14ac:dyDescent="0.25">
      <c r="A8" s="48" t="s">
        <v>32</v>
      </c>
      <c r="B8" s="48"/>
      <c r="C8" s="48"/>
      <c r="D8" s="48"/>
      <c r="E8" s="48"/>
      <c r="F8" s="48"/>
      <c r="G8" s="48"/>
      <c r="H8" s="48"/>
    </row>
    <row r="9" spans="1:10" ht="21.75" customHeight="1" x14ac:dyDescent="0.25">
      <c r="A9" s="49" t="s">
        <v>9</v>
      </c>
      <c r="B9" s="49"/>
      <c r="C9" s="49"/>
      <c r="D9" s="49"/>
      <c r="E9" s="49"/>
      <c r="F9" s="49"/>
      <c r="G9" s="49"/>
      <c r="H9" s="49"/>
    </row>
    <row r="10" spans="1:10" ht="207" customHeight="1" x14ac:dyDescent="0.25">
      <c r="A10" s="48" t="s">
        <v>14</v>
      </c>
      <c r="B10" s="48"/>
      <c r="C10" s="48"/>
      <c r="D10" s="48"/>
      <c r="E10" s="48"/>
      <c r="F10" s="48"/>
      <c r="G10" s="48"/>
      <c r="H10" s="48"/>
    </row>
    <row r="11" spans="1:10" ht="9.75" customHeight="1" x14ac:dyDescent="0.25">
      <c r="A11" s="13"/>
      <c r="B11" s="13"/>
      <c r="C11" s="13"/>
      <c r="D11" s="13"/>
      <c r="E11" s="13"/>
      <c r="F11" s="13"/>
      <c r="G11" s="13"/>
      <c r="H11" s="13"/>
    </row>
    <row r="12" spans="1:10" ht="15.75" x14ac:dyDescent="0.25">
      <c r="A12" s="49" t="s">
        <v>10</v>
      </c>
      <c r="B12" s="49"/>
      <c r="C12" s="49"/>
      <c r="D12" s="49"/>
      <c r="E12" s="49"/>
      <c r="F12" s="49"/>
      <c r="G12" s="49"/>
      <c r="H12" s="49"/>
    </row>
    <row r="13" spans="1:10" ht="36" customHeight="1" x14ac:dyDescent="0.25">
      <c r="A13" s="48" t="s">
        <v>15</v>
      </c>
      <c r="B13" s="48"/>
      <c r="C13" s="48"/>
      <c r="D13" s="48"/>
      <c r="E13" s="48"/>
      <c r="F13" s="48"/>
      <c r="G13" s="48"/>
      <c r="H13" s="48"/>
    </row>
    <row r="14" spans="1:10" x14ac:dyDescent="0.25">
      <c r="B14" s="14"/>
    </row>
  </sheetData>
  <mergeCells count="11">
    <mergeCell ref="A1:H1"/>
    <mergeCell ref="A2:H2"/>
    <mergeCell ref="A3:H3"/>
    <mergeCell ref="A4:H4"/>
    <mergeCell ref="A5:H5"/>
    <mergeCell ref="A10:H10"/>
    <mergeCell ref="A12:H12"/>
    <mergeCell ref="A13:H13"/>
    <mergeCell ref="A7:H7"/>
    <mergeCell ref="A8:H8"/>
    <mergeCell ref="A9:H9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J-1-всего</vt:lpstr>
      <vt:lpstr>Метаданные</vt:lpstr>
      <vt:lpstr>'J-1-всего'!Область_печати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Леднева Юлия Сергеевна</cp:lastModifiedBy>
  <cp:lastPrinted>2025-06-19T06:45:53Z</cp:lastPrinted>
  <dcterms:created xsi:type="dcterms:W3CDTF">2011-05-01T09:55:58Z</dcterms:created>
  <dcterms:modified xsi:type="dcterms:W3CDTF">2026-06-10T12:53:37Z</dcterms:modified>
</cp:coreProperties>
</file>