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0" yWindow="15" windowWidth="14310" windowHeight="12795"/>
  </bookViews>
  <sheets>
    <sheet name="GDP dynamics" sheetId="1" r:id="rId1"/>
    <sheet name="GDP by production approach..." sheetId="2" r:id="rId2"/>
    <sheet name="Structure of GDP by production" sheetId="3" r:id="rId3"/>
    <sheet name="Volume indices of GDP... " sheetId="4" r:id="rId4"/>
    <sheet name="GDP by expenditure approach" sheetId="5" r:id="rId5"/>
    <sheet name="Structure of GDP by..." sheetId="6" r:id="rId6"/>
    <sheet name="Indices of GDP use" sheetId="7" r:id="rId7"/>
    <sheet name="GDP by income approach" sheetId="8" r:id="rId8"/>
    <sheet name="Structure of GDP by income..." sheetId="9" r:id="rId9"/>
  </sheets>
  <calcPr calcId="144525"/>
</workbook>
</file>

<file path=xl/calcChain.xml><?xml version="1.0" encoding="utf-8"?>
<calcChain xmlns="http://schemas.openxmlformats.org/spreadsheetml/2006/main">
  <c r="F20" i="6" l="1"/>
  <c r="E20" i="6"/>
  <c r="C20" i="6"/>
  <c r="F16" i="6"/>
  <c r="E16" i="6"/>
  <c r="D16" i="6"/>
  <c r="C16" i="6"/>
  <c r="C6" i="6" s="1"/>
  <c r="B16" i="6"/>
  <c r="F11" i="6"/>
  <c r="E11" i="6"/>
  <c r="D11" i="6"/>
  <c r="D8" i="6" s="1"/>
  <c r="D6" i="6" s="1"/>
  <c r="C11" i="6"/>
  <c r="B11" i="6"/>
  <c r="F8" i="6"/>
  <c r="E8" i="6"/>
  <c r="E6" i="6" s="1"/>
  <c r="C8" i="6"/>
  <c r="B8" i="6"/>
  <c r="F6" i="6"/>
  <c r="B6" i="6"/>
  <c r="F23" i="5" l="1"/>
  <c r="F22" i="5"/>
  <c r="F21" i="5"/>
  <c r="F20" i="5" s="1"/>
  <c r="E20" i="5"/>
  <c r="D20" i="5"/>
  <c r="C20" i="5"/>
  <c r="B20" i="5"/>
  <c r="F19" i="5"/>
  <c r="F18" i="5"/>
  <c r="F16" i="5"/>
  <c r="E16" i="5"/>
  <c r="D16" i="5"/>
  <c r="C16" i="5"/>
  <c r="B16" i="5"/>
  <c r="F15" i="5"/>
  <c r="F14" i="5"/>
  <c r="F13" i="5"/>
  <c r="F11" i="5"/>
  <c r="F8" i="5" s="1"/>
  <c r="E11" i="5"/>
  <c r="D11" i="5"/>
  <c r="C11" i="5"/>
  <c r="C8" i="5" s="1"/>
  <c r="C6" i="5" s="1"/>
  <c r="B11" i="5"/>
  <c r="B8" i="5" s="1"/>
  <c r="B6" i="5" s="1"/>
  <c r="F10" i="5"/>
  <c r="E8" i="5"/>
  <c r="D8" i="5"/>
  <c r="D6" i="5" s="1"/>
  <c r="E6" i="5"/>
  <c r="F6" i="5" l="1"/>
  <c r="F6" i="9"/>
  <c r="E6" i="9"/>
  <c r="D6" i="9"/>
  <c r="C6" i="9"/>
  <c r="B6" i="9"/>
  <c r="F10" i="8"/>
  <c r="F6" i="8" s="1"/>
  <c r="F9" i="8"/>
  <c r="F8" i="8"/>
  <c r="E6" i="8"/>
  <c r="D6" i="8"/>
  <c r="C6" i="8"/>
  <c r="B6" i="8"/>
  <c r="F15" i="3" l="1"/>
  <c r="E15" i="3"/>
  <c r="D15" i="3"/>
  <c r="D6" i="3" s="1"/>
  <c r="C15" i="3"/>
  <c r="B15" i="3"/>
  <c r="F8" i="3"/>
  <c r="E8" i="3"/>
  <c r="E6" i="3" s="1"/>
  <c r="D8" i="3"/>
  <c r="C8" i="3"/>
  <c r="B8" i="3"/>
  <c r="F6" i="3"/>
  <c r="C6" i="3"/>
  <c r="B6" i="3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E15" i="2"/>
  <c r="D15" i="2"/>
  <c r="C15" i="2"/>
  <c r="B15" i="2"/>
  <c r="F14" i="2"/>
  <c r="F13" i="2"/>
  <c r="F12" i="2"/>
  <c r="F11" i="2"/>
  <c r="F8" i="2" s="1"/>
  <c r="F6" i="2" s="1"/>
  <c r="F10" i="2"/>
  <c r="F9" i="2"/>
  <c r="E8" i="2"/>
  <c r="E6" i="2" s="1"/>
  <c r="D8" i="2"/>
  <c r="C8" i="2"/>
  <c r="B8" i="2"/>
  <c r="D6" i="2"/>
  <c r="C6" i="2"/>
  <c r="B6" i="2"/>
</calcChain>
</file>

<file path=xl/sharedStrings.xml><?xml version="1.0" encoding="utf-8"?>
<sst xmlns="http://schemas.openxmlformats.org/spreadsheetml/2006/main" count="196" uniqueCount="69">
  <si>
    <t>GDP dynamics</t>
  </si>
  <si>
    <t>At current prices,
BYN million</t>
  </si>
  <si>
    <t>deflator</t>
  </si>
  <si>
    <t>Quarter 1</t>
  </si>
  <si>
    <t>Quarter 2</t>
  </si>
  <si>
    <t>Quarter 3</t>
  </si>
  <si>
    <t>Quarter 4</t>
  </si>
  <si>
    <t>January – December</t>
  </si>
  <si>
    <t>GDP by production approach by economic activity</t>
  </si>
  <si>
    <t>(at current prices; BYN million)</t>
  </si>
  <si>
    <t>Gross domestic product</t>
  </si>
  <si>
    <t>of which:</t>
  </si>
  <si>
    <t>Production sector</t>
  </si>
  <si>
    <t>Manufacturing</t>
  </si>
  <si>
    <t>Electricity, gas, steam, hot water and air conditioning supply</t>
  </si>
  <si>
    <t>Water supply; waste management and remediation activities</t>
  </si>
  <si>
    <t>Construction</t>
  </si>
  <si>
    <t>Services sector</t>
  </si>
  <si>
    <t>Wholesale and retail trade; repair of motor vehicles and motorcycles</t>
  </si>
  <si>
    <t>Transportation, storage, postal and courier activities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</si>
  <si>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</si>
  <si>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</si>
  <si>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</si>
  <si>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</si>
  <si>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</si>
  <si>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</si>
  <si>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</t>
  </si>
  <si>
    <t>Education</t>
  </si>
  <si>
    <t>Arts, sports, entertainment and recreation</t>
  </si>
  <si>
    <t>Other service activities</t>
  </si>
  <si>
    <t>Net taxes on products</t>
  </si>
  <si>
    <t>Structure of GDP by production approach by economic activity</t>
  </si>
  <si>
    <t>(at current prices; % of total)</t>
  </si>
  <si>
    <t>Volume indices of GDP by economic activity</t>
  </si>
  <si>
    <t>GDP by expenditure approach</t>
  </si>
  <si>
    <t>final consumption expenditure</t>
  </si>
  <si>
    <t>households</t>
  </si>
  <si>
    <t>general government</t>
  </si>
  <si>
    <t>non-profit institutions serving households</t>
  </si>
  <si>
    <t>gross capital formation</t>
  </si>
  <si>
    <t>changes in inventories</t>
  </si>
  <si>
    <t>statistical discrepancy</t>
  </si>
  <si>
    <t>Structure of GDP by expenditure approach</t>
  </si>
  <si>
    <t>GDP by income approach</t>
  </si>
  <si>
    <t>compensation of employees</t>
  </si>
  <si>
    <t>net taxes on production and imports</t>
  </si>
  <si>
    <t xml:space="preserve">gross operating surplus and gross mixed income </t>
  </si>
  <si>
    <t>Structure of GDP by income approach</t>
  </si>
  <si>
    <t>Gross domestic product by three approaches</t>
  </si>
  <si>
    <t>gross fixed capital formation</t>
  </si>
  <si>
    <t>net exports of goods and services</t>
  </si>
  <si>
    <t>of which gross fixed capital formation</t>
  </si>
  <si>
    <t>volume index
(at constant prices)</t>
  </si>
  <si>
    <t>exports of goods and services</t>
  </si>
  <si>
    <t>imports of goods and services</t>
  </si>
  <si>
    <t xml:space="preserve">imports of goods and services </t>
  </si>
  <si>
    <t xml:space="preserve">% of corresponding period of previous year
</t>
  </si>
  <si>
    <t>(at constant prices; % of corresponding period of previous year)</t>
  </si>
  <si>
    <t>Agriculture, forestry and fishing</t>
  </si>
  <si>
    <t>Mining and quarrying</t>
  </si>
  <si>
    <t>Human health and social work activities</t>
  </si>
  <si>
    <t>Indices of GDP use</t>
  </si>
  <si>
    <t>for individual goods and services</t>
  </si>
  <si>
    <t>for collective services</t>
  </si>
  <si>
    <t>Quarter 1 2025</t>
  </si>
  <si>
    <t>Quarter 2 2025</t>
  </si>
  <si>
    <t>Quarter 3 2025</t>
  </si>
  <si>
    <t>Quarter 4 2025</t>
  </si>
  <si>
    <t>(at average annual prices of 2022; % of corresponding period of previous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</si>
</sst>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 indent="6"/>
    </xf>
    <xf numFmtId="0" fontId="2" fillId="0" borderId="11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7"/>
    </xf>
    <xf numFmtId="0" fontId="2" fillId="0" borderId="3" xfId="0" applyFont="1" applyBorder="1" applyAlignment="1">
      <alignment horizontal="left" vertical="center" wrapText="1" indent="5"/>
    </xf>
    <xf numFmtId="0" fontId="2" fillId="0" borderId="3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wrapText="1"/>
    </xf>
    <xf numFmtId="164" fontId="3" fillId="0" borderId="7" xfId="0" applyNumberFormat="1" applyFont="1" applyBorder="1" applyAlignment="1" applyProtection="1">
      <alignment horizontal="right" wrapText="1"/>
      <protection locked="0"/>
    </xf>
    <xf numFmtId="164" fontId="2" fillId="0" borderId="12" xfId="0" applyNumberFormat="1" applyFont="1" applyBorder="1" applyAlignment="1" applyProtection="1">
      <alignment horizontal="right" wrapText="1" indent="1"/>
      <protection locked="0"/>
    </xf>
    <xf numFmtId="164" fontId="2" fillId="0" borderId="14" xfId="0" applyNumberFormat="1" applyFont="1" applyBorder="1" applyAlignment="1" applyProtection="1">
      <alignment horizontal="right" wrapText="1" indent="1"/>
      <protection locked="0"/>
    </xf>
    <xf numFmtId="3" fontId="2" fillId="0" borderId="12" xfId="0" applyNumberFormat="1" applyFont="1" applyBorder="1" applyAlignment="1" applyProtection="1">
      <alignment horizontal="right" wrapText="1" indent="2"/>
      <protection locked="0"/>
    </xf>
    <xf numFmtId="164" fontId="2" fillId="0" borderId="12" xfId="0" applyNumberFormat="1" applyFont="1" applyBorder="1" applyAlignment="1" applyProtection="1">
      <alignment horizontal="right" wrapText="1" indent="2"/>
      <protection locked="0"/>
    </xf>
    <xf numFmtId="164" fontId="2" fillId="0" borderId="14" xfId="0" applyNumberFormat="1" applyFont="1" applyBorder="1" applyAlignment="1" applyProtection="1">
      <alignment horizontal="right" wrapText="1" indent="2"/>
      <protection locked="0"/>
    </xf>
    <xf numFmtId="164" fontId="2" fillId="0" borderId="7" xfId="0" applyNumberFormat="1" applyFont="1" applyBorder="1" applyAlignment="1" applyProtection="1">
      <alignment horizontal="right" wrapText="1" indent="2"/>
      <protection locked="0"/>
    </xf>
    <xf numFmtId="164" fontId="2" fillId="0" borderId="9" xfId="0" applyNumberFormat="1" applyFont="1" applyBorder="1" applyAlignment="1" applyProtection="1">
      <alignment horizontal="right" wrapText="1" indent="2"/>
      <protection locked="0"/>
    </xf>
    <xf numFmtId="164" fontId="2" fillId="0" borderId="11" xfId="0" applyNumberFormat="1" applyFont="1" applyBorder="1" applyAlignment="1" applyProtection="1">
      <alignment horizontal="right" wrapText="1" indent="1"/>
      <protection locked="0"/>
    </xf>
    <xf numFmtId="164" fontId="2" fillId="0" borderId="13" xfId="0" applyNumberFormat="1" applyFont="1" applyBorder="1" applyAlignment="1" applyProtection="1">
      <alignment horizontal="right" wrapText="1" indent="1"/>
      <protection locked="0"/>
    </xf>
    <xf numFmtId="164" fontId="3" fillId="0" borderId="7" xfId="0" applyNumberFormat="1" applyFont="1" applyBorder="1" applyAlignment="1">
      <alignment horizontal="right" wrapText="1" indent="3"/>
    </xf>
    <xf numFmtId="164" fontId="3" fillId="0" borderId="7" xfId="0" applyNumberFormat="1" applyFont="1" applyBorder="1" applyAlignment="1" applyProtection="1">
      <alignment horizontal="right" wrapText="1" indent="3"/>
      <protection locked="0"/>
    </xf>
    <xf numFmtId="164" fontId="3" fillId="0" borderId="9" xfId="0" applyNumberFormat="1" applyFont="1" applyBorder="1" applyAlignment="1" applyProtection="1">
      <alignment horizontal="right" wrapText="1" indent="3"/>
      <protection locked="0"/>
    </xf>
    <xf numFmtId="164" fontId="3" fillId="0" borderId="3" xfId="0" applyNumberFormat="1" applyFont="1" applyBorder="1" applyAlignment="1">
      <alignment horizontal="right" wrapText="1" indent="2"/>
    </xf>
    <xf numFmtId="164" fontId="3" fillId="0" borderId="8" xfId="0" applyNumberFormat="1" applyFont="1" applyBorder="1" applyAlignment="1">
      <alignment horizontal="right" wrapText="1" indent="2"/>
    </xf>
    <xf numFmtId="164" fontId="2" fillId="0" borderId="13" xfId="0" quotePrefix="1" applyNumberFormat="1" applyFont="1" applyBorder="1" applyAlignment="1" applyProtection="1">
      <alignment horizontal="right" wrapText="1" indent="2"/>
      <protection locked="0"/>
    </xf>
    <xf numFmtId="0" fontId="4" fillId="0" borderId="11" xfId="0" applyFont="1" applyBorder="1" applyAlignment="1">
      <alignment horizontal="right" vertical="center" wrapText="1"/>
    </xf>
    <xf numFmtId="164" fontId="2" fillId="0" borderId="13" xfId="0" applyNumberFormat="1" applyFont="1" applyBorder="1" applyAlignment="1" applyProtection="1">
      <alignment horizontal="right" wrapText="1" indent="2"/>
      <protection locked="0"/>
    </xf>
    <xf numFmtId="0" fontId="2" fillId="0" borderId="5" xfId="0" applyFont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right" wrapText="1" indent="2"/>
    </xf>
    <xf numFmtId="164" fontId="3" fillId="0" borderId="7" xfId="0" applyNumberFormat="1" applyFont="1" applyBorder="1" applyAlignment="1">
      <alignment horizontal="right" wrapText="1" indent="4"/>
    </xf>
    <xf numFmtId="164" fontId="3" fillId="0" borderId="7" xfId="0" applyNumberFormat="1" applyFont="1" applyBorder="1" applyAlignment="1" applyProtection="1">
      <alignment horizontal="right" wrapText="1" indent="4"/>
      <protection locked="0"/>
    </xf>
    <xf numFmtId="164" fontId="3" fillId="0" borderId="9" xfId="0" applyNumberFormat="1" applyFont="1" applyBorder="1" applyAlignment="1" applyProtection="1">
      <alignment horizontal="right" wrapText="1" indent="4"/>
      <protection locked="0"/>
    </xf>
    <xf numFmtId="0" fontId="2" fillId="0" borderId="11" xfId="0" applyFont="1" applyBorder="1" applyAlignment="1">
      <alignment horizontal="left" wrapText="1" indent="4"/>
    </xf>
    <xf numFmtId="0" fontId="2" fillId="0" borderId="11" xfId="0" applyFont="1" applyBorder="1" applyAlignment="1">
      <alignment horizontal="left" wrapText="1" indent="1"/>
    </xf>
    <xf numFmtId="0" fontId="2" fillId="0" borderId="13" xfId="0" applyFont="1" applyBorder="1" applyAlignment="1">
      <alignment wrapText="1"/>
    </xf>
    <xf numFmtId="164" fontId="2" fillId="0" borderId="12" xfId="0" applyNumberFormat="1" applyFont="1" applyFill="1" applyBorder="1" applyAlignment="1" applyProtection="1">
      <alignment horizontal="right" wrapText="1" indent="2"/>
      <protection locked="0"/>
    </xf>
    <xf numFmtId="0" fontId="2" fillId="0" borderId="15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0" fontId="2" fillId="0" borderId="11" xfId="0" applyFont="1" applyBorder="1" applyAlignment="1">
      <alignment horizontal="left" vertical="center" wrapText="1" indent="5"/>
    </xf>
    <xf numFmtId="0" fontId="2" fillId="0" borderId="3" xfId="0" applyFont="1" applyBorder="1" applyAlignment="1">
      <alignment horizontal="left" vertical="center" wrapText="1" indent="2"/>
    </xf>
    <xf numFmtId="0" fontId="2" fillId="0" borderId="8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sqref="A1:D1"/>
    </sheetView>
  </sheetViews>
  <sheetFormatPr defaultRowHeight="15" x14ac:dyDescent="0.25"/>
  <cols>
    <col min="1" max="1" width="25.7109375" customWidth="1"/>
    <col min="2" max="4" width="15.7109375" customWidth="1"/>
  </cols>
  <sheetData>
    <row r="1" spans="1:4" ht="30" customHeight="1" x14ac:dyDescent="0.25">
      <c r="A1" s="51" t="s">
        <v>48</v>
      </c>
      <c r="B1" s="51"/>
      <c r="C1" s="51"/>
      <c r="D1" s="51"/>
    </row>
    <row r="3" spans="1:4" ht="20.100000000000001" customHeight="1" x14ac:dyDescent="0.25">
      <c r="A3" s="52" t="s">
        <v>0</v>
      </c>
      <c r="B3" s="52"/>
      <c r="C3" s="52"/>
      <c r="D3" s="52"/>
    </row>
    <row r="4" spans="1:4" ht="15.75" thickBot="1" x14ac:dyDescent="0.3"/>
    <row r="5" spans="1:4" ht="35.1" customHeight="1" thickBot="1" x14ac:dyDescent="0.3">
      <c r="A5" s="3"/>
      <c r="B5" s="53" t="s">
        <v>1</v>
      </c>
      <c r="C5" s="49" t="s">
        <v>56</v>
      </c>
      <c r="D5" s="50"/>
    </row>
    <row r="6" spans="1:4" ht="48" customHeight="1" thickBot="1" x14ac:dyDescent="0.3">
      <c r="A6" s="4"/>
      <c r="B6" s="54"/>
      <c r="C6" s="5" t="s">
        <v>52</v>
      </c>
      <c r="D6" s="6" t="s">
        <v>2</v>
      </c>
    </row>
    <row r="7" spans="1:4" ht="24.95" customHeight="1" x14ac:dyDescent="0.25">
      <c r="A7" s="1">
        <v>2024</v>
      </c>
      <c r="B7" s="16"/>
      <c r="C7" s="16"/>
      <c r="D7" s="16"/>
    </row>
    <row r="8" spans="1:4" ht="20.100000000000001" customHeight="1" x14ac:dyDescent="0.25">
      <c r="A8" s="10" t="s">
        <v>3</v>
      </c>
      <c r="B8" s="35">
        <v>55323.5</v>
      </c>
      <c r="C8" s="36">
        <v>104.5</v>
      </c>
      <c r="D8" s="26">
        <v>111.9</v>
      </c>
    </row>
    <row r="9" spans="1:4" ht="20.100000000000001" customHeight="1" x14ac:dyDescent="0.25">
      <c r="A9" s="10" t="s">
        <v>4</v>
      </c>
      <c r="B9" s="29">
        <v>60873.2</v>
      </c>
      <c r="C9" s="36">
        <v>105.8</v>
      </c>
      <c r="D9" s="26">
        <v>112.4</v>
      </c>
    </row>
    <row r="10" spans="1:4" ht="20.100000000000001" customHeight="1" x14ac:dyDescent="0.25">
      <c r="A10" s="10" t="s">
        <v>5</v>
      </c>
      <c r="B10" s="29">
        <v>69477.8</v>
      </c>
      <c r="C10" s="36">
        <v>104.2</v>
      </c>
      <c r="D10" s="26">
        <v>112.1</v>
      </c>
    </row>
    <row r="11" spans="1:4" ht="20.100000000000001" customHeight="1" x14ac:dyDescent="0.25">
      <c r="A11" s="10" t="s">
        <v>6</v>
      </c>
      <c r="B11" s="29">
        <v>69449.7</v>
      </c>
      <c r="C11" s="37">
        <v>103</v>
      </c>
      <c r="D11" s="27">
        <v>112.4</v>
      </c>
    </row>
    <row r="12" spans="1:4" ht="20.100000000000001" customHeight="1" x14ac:dyDescent="0.25">
      <c r="A12" s="10" t="s">
        <v>7</v>
      </c>
      <c r="B12" s="29">
        <v>255124.2</v>
      </c>
      <c r="C12" s="37">
        <v>104.3</v>
      </c>
      <c r="D12" s="27">
        <v>112.2</v>
      </c>
    </row>
    <row r="13" spans="1:4" ht="24.95" customHeight="1" x14ac:dyDescent="0.25">
      <c r="A13" s="1">
        <v>2025</v>
      </c>
      <c r="B13" s="16"/>
      <c r="C13" s="37"/>
      <c r="D13" s="16"/>
    </row>
    <row r="14" spans="1:4" ht="20.100000000000001" customHeight="1" x14ac:dyDescent="0.25">
      <c r="A14" s="10" t="s">
        <v>3</v>
      </c>
      <c r="B14" s="29">
        <v>62541.999999999993</v>
      </c>
      <c r="C14" s="36">
        <v>103.3</v>
      </c>
      <c r="D14" s="26">
        <v>109.4</v>
      </c>
    </row>
    <row r="15" spans="1:4" ht="20.100000000000001" customHeight="1" x14ac:dyDescent="0.25">
      <c r="A15" s="10" t="s">
        <v>4</v>
      </c>
      <c r="B15" s="29">
        <v>67575.400000000009</v>
      </c>
      <c r="C15" s="36">
        <v>101</v>
      </c>
      <c r="D15" s="26">
        <v>109.9</v>
      </c>
    </row>
    <row r="16" spans="1:4" ht="20.100000000000001" customHeight="1" x14ac:dyDescent="0.25">
      <c r="A16" s="10" t="s">
        <v>5</v>
      </c>
      <c r="B16" s="29">
        <v>77730.800000000017</v>
      </c>
      <c r="C16" s="36">
        <v>100.8</v>
      </c>
      <c r="D16" s="26">
        <v>111</v>
      </c>
    </row>
    <row r="17" spans="1:4" ht="20.100000000000001" customHeight="1" x14ac:dyDescent="0.25">
      <c r="A17" s="10" t="s">
        <v>6</v>
      </c>
      <c r="B17" s="29">
        <v>78804.199999999983</v>
      </c>
      <c r="C17" s="37">
        <v>100.3</v>
      </c>
      <c r="D17" s="27">
        <v>113.1</v>
      </c>
    </row>
    <row r="18" spans="1:4" ht="20.100000000000001" customHeight="1" thickBot="1" x14ac:dyDescent="0.3">
      <c r="A18" s="11" t="s">
        <v>7</v>
      </c>
      <c r="B18" s="30">
        <v>286652.40000000002</v>
      </c>
      <c r="C18" s="38">
        <v>101.3</v>
      </c>
      <c r="D18" s="28">
        <v>111</v>
      </c>
    </row>
    <row r="19" spans="1:4" ht="15.75" thickTop="1" x14ac:dyDescent="0.25"/>
  </sheetData>
  <mergeCells count="4">
    <mergeCell ref="C5:D5"/>
    <mergeCell ref="A1:D1"/>
    <mergeCell ref="A3:D3"/>
    <mergeCell ref="B5:B6"/>
  </mergeCells>
  <pageMargins left="0.78740157480314965" right="0.78740157480314965" top="0" bottom="0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  <col min="18" max="18" width="7.28515625" customWidth="1"/>
  </cols>
  <sheetData>
    <row r="1" spans="1:6" ht="20.100000000000001" customHeight="1" x14ac:dyDescent="0.25">
      <c r="A1" s="51" t="s">
        <v>8</v>
      </c>
      <c r="B1" s="51"/>
      <c r="C1" s="51"/>
      <c r="D1" s="51"/>
      <c r="E1" s="51"/>
      <c r="F1" s="51"/>
    </row>
    <row r="2" spans="1:6" ht="15" customHeight="1" x14ac:dyDescent="0.25"/>
    <row r="3" spans="1:6" x14ac:dyDescent="0.25">
      <c r="A3" s="55" t="s">
        <v>9</v>
      </c>
      <c r="B3" s="55"/>
      <c r="C3" s="55"/>
      <c r="D3" s="55"/>
      <c r="E3" s="55"/>
      <c r="F3" s="55"/>
    </row>
    <row r="4" spans="1:6" ht="15" customHeight="1" thickBot="1" x14ac:dyDescent="0.3"/>
    <row r="5" spans="1:6" ht="35.1" customHeight="1" thickBot="1" x14ac:dyDescent="0.3">
      <c r="A5" s="5"/>
      <c r="B5" s="6" t="s">
        <v>64</v>
      </c>
      <c r="C5" s="6" t="s">
        <v>65</v>
      </c>
      <c r="D5" s="6" t="s">
        <v>66</v>
      </c>
      <c r="E5" s="6" t="s">
        <v>67</v>
      </c>
      <c r="F5" s="5">
        <v>2025</v>
      </c>
    </row>
    <row r="6" spans="1:6" ht="20.100000000000001" customHeight="1" x14ac:dyDescent="0.25">
      <c r="A6" s="15" t="s">
        <v>10</v>
      </c>
      <c r="B6" s="17">
        <f>B8+B15+B29</f>
        <v>62542</v>
      </c>
      <c r="C6" s="17">
        <f t="shared" ref="C6:E6" si="0">C8+C15+C29</f>
        <v>67575.399999999994</v>
      </c>
      <c r="D6" s="17">
        <f t="shared" si="0"/>
        <v>77730.8</v>
      </c>
      <c r="E6" s="17">
        <f t="shared" si="0"/>
        <v>78804.2</v>
      </c>
      <c r="F6" s="17">
        <f>F8+F15+F29</f>
        <v>286652.40000000002</v>
      </c>
    </row>
    <row r="7" spans="1:6" ht="20.100000000000001" customHeight="1" x14ac:dyDescent="0.25">
      <c r="A7" s="39" t="s">
        <v>11</v>
      </c>
      <c r="B7" s="17"/>
      <c r="C7" s="17"/>
      <c r="D7" s="17"/>
      <c r="E7" s="17"/>
      <c r="F7" s="17"/>
    </row>
    <row r="8" spans="1:6" ht="20.100000000000001" customHeight="1" x14ac:dyDescent="0.25">
      <c r="A8" s="15" t="s">
        <v>12</v>
      </c>
      <c r="B8" s="17">
        <f>B9+B10+B11+B12+B13+B14</f>
        <v>22335.7</v>
      </c>
      <c r="C8" s="17">
        <f t="shared" ref="C8:F8" si="1">C9+C10+C11+C12+C13+C14</f>
        <v>24753.5</v>
      </c>
      <c r="D8" s="17">
        <f t="shared" si="1"/>
        <v>33141.800000000003</v>
      </c>
      <c r="E8" s="17">
        <f t="shared" si="1"/>
        <v>30078</v>
      </c>
      <c r="F8" s="17">
        <f t="shared" si="1"/>
        <v>110309.00000000001</v>
      </c>
    </row>
    <row r="9" spans="1:6" ht="20.100000000000001" customHeight="1" x14ac:dyDescent="0.25">
      <c r="A9" s="10" t="s">
        <v>58</v>
      </c>
      <c r="B9" s="17">
        <v>2099.3000000000002</v>
      </c>
      <c r="C9" s="17">
        <v>2123.9</v>
      </c>
      <c r="D9" s="17">
        <v>9626.5</v>
      </c>
      <c r="E9" s="17">
        <v>5927.3</v>
      </c>
      <c r="F9" s="17">
        <f>B9+C9+D9+E9</f>
        <v>19777</v>
      </c>
    </row>
    <row r="10" spans="1:6" ht="20.100000000000001" customHeight="1" x14ac:dyDescent="0.25">
      <c r="A10" s="40" t="s">
        <v>59</v>
      </c>
      <c r="B10" s="17">
        <v>467.5</v>
      </c>
      <c r="C10" s="17">
        <v>434.3</v>
      </c>
      <c r="D10" s="17">
        <v>451.6</v>
      </c>
      <c r="E10" s="17">
        <v>437</v>
      </c>
      <c r="F10" s="17">
        <f t="shared" ref="F10:F28" si="2">B10+C10+D10+E10</f>
        <v>1790.4</v>
      </c>
    </row>
    <row r="11" spans="1:6" ht="20.100000000000001" customHeight="1" x14ac:dyDescent="0.25">
      <c r="A11" s="40" t="s">
        <v>13</v>
      </c>
      <c r="B11" s="17">
        <v>13253.8</v>
      </c>
      <c r="C11" s="17">
        <v>15003.1</v>
      </c>
      <c r="D11" s="17">
        <v>15036.5</v>
      </c>
      <c r="E11" s="17">
        <v>15487.9</v>
      </c>
      <c r="F11" s="17">
        <f t="shared" si="2"/>
        <v>58781.3</v>
      </c>
    </row>
    <row r="12" spans="1:6" ht="50.1" customHeight="1" x14ac:dyDescent="0.25">
      <c r="A12" s="40" t="s">
        <v>14</v>
      </c>
      <c r="B12" s="17">
        <v>2594</v>
      </c>
      <c r="C12" s="17">
        <v>2194.5</v>
      </c>
      <c r="D12" s="17">
        <v>2023.4</v>
      </c>
      <c r="E12" s="17">
        <v>2324.6999999999998</v>
      </c>
      <c r="F12" s="17">
        <f t="shared" si="2"/>
        <v>9136.5999999999985</v>
      </c>
    </row>
    <row r="13" spans="1:6" ht="50.1" customHeight="1" x14ac:dyDescent="0.25">
      <c r="A13" s="40" t="s">
        <v>15</v>
      </c>
      <c r="B13" s="17">
        <v>502.9</v>
      </c>
      <c r="C13" s="17">
        <v>532.20000000000005</v>
      </c>
      <c r="D13" s="17">
        <v>505.9</v>
      </c>
      <c r="E13" s="17">
        <v>504.5</v>
      </c>
      <c r="F13" s="17">
        <f>B13+C13+D13+E13</f>
        <v>2045.5</v>
      </c>
    </row>
    <row r="14" spans="1:6" ht="20.100000000000001" customHeight="1" x14ac:dyDescent="0.25">
      <c r="A14" s="40" t="s">
        <v>16</v>
      </c>
      <c r="B14" s="17">
        <v>3418.2</v>
      </c>
      <c r="C14" s="17">
        <v>4465.5</v>
      </c>
      <c r="D14" s="17">
        <v>5497.9</v>
      </c>
      <c r="E14" s="17">
        <v>5396.6</v>
      </c>
      <c r="F14" s="17">
        <f t="shared" si="2"/>
        <v>18778.199999999997</v>
      </c>
    </row>
    <row r="15" spans="1:6" ht="20.100000000000001" customHeight="1" x14ac:dyDescent="0.25">
      <c r="A15" s="15" t="s">
        <v>17</v>
      </c>
      <c r="B15" s="17">
        <f>B16+B17+B18+B19+B20+B21+B22+B23+B24+B25+B26+B27+B28</f>
        <v>32295.300000000003</v>
      </c>
      <c r="C15" s="17">
        <f t="shared" ref="C15:F15" si="3">C16+C17+C18+C19+C20+C21+C22+C23+C24+C25+C26+C27+C28</f>
        <v>35834.5</v>
      </c>
      <c r="D15" s="17">
        <f t="shared" si="3"/>
        <v>36100.600000000006</v>
      </c>
      <c r="E15" s="17">
        <f t="shared" si="3"/>
        <v>39045.500000000007</v>
      </c>
      <c r="F15" s="17">
        <f t="shared" si="3"/>
        <v>143275.9</v>
      </c>
    </row>
    <row r="16" spans="1:6" ht="50.1" customHeight="1" x14ac:dyDescent="0.25">
      <c r="A16" s="40" t="s">
        <v>18</v>
      </c>
      <c r="B16" s="17">
        <v>5943.2</v>
      </c>
      <c r="C16" s="17">
        <v>6541.1</v>
      </c>
      <c r="D16" s="17">
        <v>7056</v>
      </c>
      <c r="E16" s="17">
        <v>7651.6</v>
      </c>
      <c r="F16" s="17">
        <f>B16+C16+D16+E16</f>
        <v>27191.9</v>
      </c>
    </row>
    <row r="17" spans="1:6" ht="35.1" customHeight="1" x14ac:dyDescent="0.25">
      <c r="A17" s="40" t="s">
        <v>19</v>
      </c>
      <c r="B17" s="17">
        <v>3308.4</v>
      </c>
      <c r="C17" s="17">
        <v>3561.6</v>
      </c>
      <c r="D17" s="17">
        <v>3917.9</v>
      </c>
      <c r="E17" s="17">
        <v>4122.2</v>
      </c>
      <c r="F17" s="17">
        <f t="shared" si="2"/>
        <v>14910.099999999999</v>
      </c>
    </row>
    <row r="18" spans="1:6" ht="35.1" customHeight="1" x14ac:dyDescent="0.25">
      <c r="A18" s="40" t="s">
        <v>20</v>
      </c>
      <c r="B18" s="17">
        <v>748.8</v>
      </c>
      <c r="C18" s="17">
        <v>930.7</v>
      </c>
      <c r="D18" s="17">
        <v>1021</v>
      </c>
      <c r="E18" s="17">
        <v>959.5</v>
      </c>
      <c r="F18" s="17">
        <f t="shared" si="2"/>
        <v>3660</v>
      </c>
    </row>
    <row r="19" spans="1:6" ht="35.1" customHeight="1" x14ac:dyDescent="0.25">
      <c r="A19" s="40" t="s">
        <v>21</v>
      </c>
      <c r="B19" s="17">
        <v>3189.7</v>
      </c>
      <c r="C19" s="17">
        <v>3229.8</v>
      </c>
      <c r="D19" s="17">
        <v>3293</v>
      </c>
      <c r="E19" s="17">
        <v>3711.4</v>
      </c>
      <c r="F19" s="17">
        <f t="shared" si="2"/>
        <v>13423.9</v>
      </c>
    </row>
    <row r="20" spans="1:6" ht="35.1" customHeight="1" x14ac:dyDescent="0.25">
      <c r="A20" s="40" t="s">
        <v>22</v>
      </c>
      <c r="B20" s="17">
        <v>2470.8000000000002</v>
      </c>
      <c r="C20" s="17">
        <v>2614</v>
      </c>
      <c r="D20" s="17">
        <v>2569.1999999999998</v>
      </c>
      <c r="E20" s="17">
        <v>2679.2</v>
      </c>
      <c r="F20" s="17">
        <f t="shared" si="2"/>
        <v>10333.200000000001</v>
      </c>
    </row>
    <row r="21" spans="1:6" ht="20.100000000000001" customHeight="1" x14ac:dyDescent="0.25">
      <c r="A21" s="40" t="s">
        <v>23</v>
      </c>
      <c r="B21" s="17">
        <v>4274.1000000000004</v>
      </c>
      <c r="C21" s="17">
        <v>4340.8999999999996</v>
      </c>
      <c r="D21" s="17">
        <v>4625.3</v>
      </c>
      <c r="E21" s="17">
        <v>4901.6000000000004</v>
      </c>
      <c r="F21" s="17">
        <f t="shared" si="2"/>
        <v>18141.900000000001</v>
      </c>
    </row>
    <row r="22" spans="1:6" ht="35.1" customHeight="1" x14ac:dyDescent="0.25">
      <c r="A22" s="40" t="s">
        <v>24</v>
      </c>
      <c r="B22" s="17">
        <v>1645.2</v>
      </c>
      <c r="C22" s="17">
        <v>1837.2</v>
      </c>
      <c r="D22" s="17">
        <v>1886.8</v>
      </c>
      <c r="E22" s="17">
        <v>2078</v>
      </c>
      <c r="F22" s="17">
        <f t="shared" si="2"/>
        <v>7447.2</v>
      </c>
    </row>
    <row r="23" spans="1:6" ht="35.1" customHeight="1" x14ac:dyDescent="0.25">
      <c r="A23" s="40" t="s">
        <v>25</v>
      </c>
      <c r="B23" s="17">
        <v>1022.2</v>
      </c>
      <c r="C23" s="17">
        <v>1195.8</v>
      </c>
      <c r="D23" s="17">
        <v>1421.4</v>
      </c>
      <c r="E23" s="17">
        <v>1311.4</v>
      </c>
      <c r="F23" s="17">
        <f>B23+C23+D23+E23</f>
        <v>4950.8</v>
      </c>
    </row>
    <row r="24" spans="1:6" ht="20.100000000000001" customHeight="1" x14ac:dyDescent="0.25">
      <c r="A24" s="40" t="s">
        <v>26</v>
      </c>
      <c r="B24" s="17">
        <v>2608.5</v>
      </c>
      <c r="C24" s="17">
        <v>2901.3</v>
      </c>
      <c r="D24" s="17">
        <v>3091.9</v>
      </c>
      <c r="E24" s="17">
        <v>3022.2</v>
      </c>
      <c r="F24" s="17">
        <f t="shared" si="2"/>
        <v>11623.900000000001</v>
      </c>
    </row>
    <row r="25" spans="1:6" ht="20.100000000000001" customHeight="1" x14ac:dyDescent="0.25">
      <c r="A25" s="40" t="s">
        <v>27</v>
      </c>
      <c r="B25" s="17">
        <v>2949.2</v>
      </c>
      <c r="C25" s="17">
        <v>3981.3</v>
      </c>
      <c r="D25" s="17">
        <v>2568.3000000000002</v>
      </c>
      <c r="E25" s="17">
        <v>3549</v>
      </c>
      <c r="F25" s="17">
        <f t="shared" si="2"/>
        <v>13047.8</v>
      </c>
    </row>
    <row r="26" spans="1:6" ht="35.1" customHeight="1" x14ac:dyDescent="0.25">
      <c r="A26" s="40" t="s">
        <v>60</v>
      </c>
      <c r="B26" s="17">
        <v>2772</v>
      </c>
      <c r="C26" s="17">
        <v>3193.9</v>
      </c>
      <c r="D26" s="17">
        <v>3062.7</v>
      </c>
      <c r="E26" s="17">
        <v>3259.9</v>
      </c>
      <c r="F26" s="17">
        <f t="shared" si="2"/>
        <v>12288.499999999998</v>
      </c>
    </row>
    <row r="27" spans="1:6" ht="35.1" customHeight="1" x14ac:dyDescent="0.25">
      <c r="A27" s="40" t="s">
        <v>28</v>
      </c>
      <c r="B27" s="17">
        <v>805.2</v>
      </c>
      <c r="C27" s="17">
        <v>901.8</v>
      </c>
      <c r="D27" s="17">
        <v>926.3</v>
      </c>
      <c r="E27" s="17">
        <v>1072.3</v>
      </c>
      <c r="F27" s="17">
        <f t="shared" si="2"/>
        <v>3705.6000000000004</v>
      </c>
    </row>
    <row r="28" spans="1:6" ht="20.100000000000001" customHeight="1" x14ac:dyDescent="0.25">
      <c r="A28" s="40" t="s">
        <v>29</v>
      </c>
      <c r="B28" s="17">
        <v>558</v>
      </c>
      <c r="C28" s="17">
        <v>605.1</v>
      </c>
      <c r="D28" s="17">
        <v>660.8</v>
      </c>
      <c r="E28" s="17">
        <v>727.2</v>
      </c>
      <c r="F28" s="17">
        <f t="shared" si="2"/>
        <v>2551.1</v>
      </c>
    </row>
    <row r="29" spans="1:6" ht="20.100000000000001" customHeight="1" thickBot="1" x14ac:dyDescent="0.3">
      <c r="A29" s="41" t="s">
        <v>30</v>
      </c>
      <c r="B29" s="18">
        <v>7910.9999999999991</v>
      </c>
      <c r="C29" s="18">
        <v>6987.4000000000005</v>
      </c>
      <c r="D29" s="18">
        <v>8488.4</v>
      </c>
      <c r="E29" s="18">
        <v>9680.7000000000007</v>
      </c>
      <c r="F29" s="18">
        <f>B29+C29+D29+E29</f>
        <v>33067.5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20.100000000000001" customHeight="1" x14ac:dyDescent="0.25">
      <c r="A1" s="51" t="s">
        <v>31</v>
      </c>
      <c r="B1" s="51"/>
      <c r="C1" s="51"/>
      <c r="D1" s="51"/>
      <c r="E1" s="51"/>
      <c r="F1" s="51"/>
    </row>
    <row r="2" spans="1:6" ht="15" customHeight="1" x14ac:dyDescent="0.25"/>
    <row r="3" spans="1:6" ht="15" customHeight="1" x14ac:dyDescent="0.25">
      <c r="A3" s="55" t="s">
        <v>32</v>
      </c>
      <c r="B3" s="55"/>
      <c r="C3" s="55"/>
      <c r="D3" s="55"/>
      <c r="E3" s="55"/>
      <c r="F3" s="55"/>
    </row>
    <row r="4" spans="1:6" ht="15" customHeight="1" thickBot="1" x14ac:dyDescent="0.3"/>
    <row r="5" spans="1:6" ht="35.1" customHeight="1" thickBot="1" x14ac:dyDescent="0.3">
      <c r="A5" s="5"/>
      <c r="B5" s="34" t="s">
        <v>64</v>
      </c>
      <c r="C5" s="34" t="s">
        <v>65</v>
      </c>
      <c r="D5" s="34" t="s">
        <v>66</v>
      </c>
      <c r="E5" s="34" t="s">
        <v>67</v>
      </c>
      <c r="F5" s="5">
        <v>2025</v>
      </c>
    </row>
    <row r="6" spans="1:6" ht="20.100000000000001" customHeight="1" x14ac:dyDescent="0.25">
      <c r="A6" s="15" t="s">
        <v>10</v>
      </c>
      <c r="B6" s="19">
        <f>B8+B15+B29</f>
        <v>100.00000000000001</v>
      </c>
      <c r="C6" s="19">
        <f t="shared" ref="C6:F6" si="0">C8+C15+C29</f>
        <v>100</v>
      </c>
      <c r="D6" s="19">
        <f t="shared" si="0"/>
        <v>100</v>
      </c>
      <c r="E6" s="19">
        <f t="shared" si="0"/>
        <v>99.999999999999986</v>
      </c>
      <c r="F6" s="19">
        <f t="shared" si="0"/>
        <v>100</v>
      </c>
    </row>
    <row r="7" spans="1:6" ht="20.100000000000001" customHeight="1" x14ac:dyDescent="0.25">
      <c r="A7" s="39" t="s">
        <v>11</v>
      </c>
      <c r="B7" s="20"/>
      <c r="C7" s="20"/>
      <c r="D7" s="20"/>
      <c r="E7" s="20"/>
      <c r="F7" s="20"/>
    </row>
    <row r="8" spans="1:6" ht="20.100000000000001" customHeight="1" x14ac:dyDescent="0.25">
      <c r="A8" s="15" t="s">
        <v>12</v>
      </c>
      <c r="B8" s="20">
        <f>B9+B10+B11+B12+B13+B14</f>
        <v>35.700000000000003</v>
      </c>
      <c r="C8" s="20">
        <f t="shared" ref="C8:E8" si="1">C9+C10+C11+C12+C13+C14</f>
        <v>36.6</v>
      </c>
      <c r="D8" s="20">
        <f t="shared" si="1"/>
        <v>42.7</v>
      </c>
      <c r="E8" s="20">
        <f t="shared" si="1"/>
        <v>38.199999999999996</v>
      </c>
      <c r="F8" s="20">
        <f>F9+F10+F11+F12+F13+F14</f>
        <v>38.5</v>
      </c>
    </row>
    <row r="9" spans="1:6" ht="20.100000000000001" customHeight="1" x14ac:dyDescent="0.25">
      <c r="A9" s="10" t="s">
        <v>58</v>
      </c>
      <c r="B9" s="20">
        <v>3.3</v>
      </c>
      <c r="C9" s="20">
        <v>3.1</v>
      </c>
      <c r="D9" s="20">
        <v>12.4</v>
      </c>
      <c r="E9" s="20">
        <v>7.5</v>
      </c>
      <c r="F9" s="20">
        <v>6.9</v>
      </c>
    </row>
    <row r="10" spans="1:6" ht="20.100000000000001" customHeight="1" x14ac:dyDescent="0.25">
      <c r="A10" s="40" t="s">
        <v>59</v>
      </c>
      <c r="B10" s="20">
        <v>0.7</v>
      </c>
      <c r="C10" s="20">
        <v>0.6</v>
      </c>
      <c r="D10" s="20">
        <v>0.6</v>
      </c>
      <c r="E10" s="20">
        <v>0.6</v>
      </c>
      <c r="F10" s="20">
        <v>0.6</v>
      </c>
    </row>
    <row r="11" spans="1:6" ht="20.100000000000001" customHeight="1" x14ac:dyDescent="0.25">
      <c r="A11" s="40" t="s">
        <v>13</v>
      </c>
      <c r="B11" s="20">
        <v>21.2</v>
      </c>
      <c r="C11" s="20">
        <v>22.2</v>
      </c>
      <c r="D11" s="20">
        <v>19.3</v>
      </c>
      <c r="E11" s="20">
        <v>19.7</v>
      </c>
      <c r="F11" s="20">
        <v>20.5</v>
      </c>
    </row>
    <row r="12" spans="1:6" ht="50.1" customHeight="1" x14ac:dyDescent="0.25">
      <c r="A12" s="40" t="s">
        <v>14</v>
      </c>
      <c r="B12" s="20">
        <v>4.1999999999999993</v>
      </c>
      <c r="C12" s="20">
        <v>3.3000000000000003</v>
      </c>
      <c r="D12" s="20">
        <v>2.6</v>
      </c>
      <c r="E12" s="20">
        <v>3</v>
      </c>
      <c r="F12" s="20">
        <v>3.2</v>
      </c>
    </row>
    <row r="13" spans="1:6" ht="50.1" customHeight="1" x14ac:dyDescent="0.25">
      <c r="A13" s="40" t="s">
        <v>15</v>
      </c>
      <c r="B13" s="20">
        <v>0.8</v>
      </c>
      <c r="C13" s="20">
        <v>0.8</v>
      </c>
      <c r="D13" s="20">
        <v>0.7</v>
      </c>
      <c r="E13" s="20">
        <v>0.6</v>
      </c>
      <c r="F13" s="20">
        <v>0.7</v>
      </c>
    </row>
    <row r="14" spans="1:6" ht="20.100000000000001" customHeight="1" x14ac:dyDescent="0.25">
      <c r="A14" s="40" t="s">
        <v>16</v>
      </c>
      <c r="B14" s="20">
        <v>5.5</v>
      </c>
      <c r="C14" s="20">
        <v>6.6</v>
      </c>
      <c r="D14" s="20">
        <v>7.1</v>
      </c>
      <c r="E14" s="20">
        <v>6.8</v>
      </c>
      <c r="F14" s="20">
        <v>6.6</v>
      </c>
    </row>
    <row r="15" spans="1:6" ht="20.100000000000001" customHeight="1" x14ac:dyDescent="0.25">
      <c r="A15" s="15" t="s">
        <v>17</v>
      </c>
      <c r="B15" s="20">
        <f>B16+B17+B18+B19+B20+B21+B22+B23+B24+B25+B26+B27+B28</f>
        <v>51.6</v>
      </c>
      <c r="C15" s="20">
        <f t="shared" ref="C15:F15" si="2">C16+C17+C18+C19+C20+C21+C22+C23+C24+C25+C26+C27+C28</f>
        <v>52.999999999999993</v>
      </c>
      <c r="D15" s="20">
        <f t="shared" si="2"/>
        <v>46.4</v>
      </c>
      <c r="E15" s="20">
        <f t="shared" si="2"/>
        <v>49.499999999999986</v>
      </c>
      <c r="F15" s="20">
        <f t="shared" si="2"/>
        <v>50</v>
      </c>
    </row>
    <row r="16" spans="1:6" ht="50.1" customHeight="1" x14ac:dyDescent="0.25">
      <c r="A16" s="40" t="s">
        <v>18</v>
      </c>
      <c r="B16" s="20">
        <v>9.5</v>
      </c>
      <c r="C16" s="20">
        <v>9.6999999999999993</v>
      </c>
      <c r="D16" s="20">
        <v>9.1</v>
      </c>
      <c r="E16" s="20">
        <v>9.6999999999999993</v>
      </c>
      <c r="F16" s="20">
        <v>9.5</v>
      </c>
    </row>
    <row r="17" spans="1:6" ht="35.1" customHeight="1" x14ac:dyDescent="0.25">
      <c r="A17" s="40" t="s">
        <v>19</v>
      </c>
      <c r="B17" s="20">
        <v>5.3</v>
      </c>
      <c r="C17" s="20">
        <v>5.3</v>
      </c>
      <c r="D17" s="20">
        <v>5</v>
      </c>
      <c r="E17" s="20">
        <v>5.2</v>
      </c>
      <c r="F17" s="20">
        <v>5.2</v>
      </c>
    </row>
    <row r="18" spans="1:6" ht="35.1" customHeight="1" x14ac:dyDescent="0.25">
      <c r="A18" s="40" t="s">
        <v>20</v>
      </c>
      <c r="B18" s="20">
        <v>1.2</v>
      </c>
      <c r="C18" s="20">
        <v>1.4</v>
      </c>
      <c r="D18" s="20">
        <v>1.3</v>
      </c>
      <c r="E18" s="20">
        <v>1.2</v>
      </c>
      <c r="F18" s="20">
        <v>1.3</v>
      </c>
    </row>
    <row r="19" spans="1:6" ht="35.1" customHeight="1" x14ac:dyDescent="0.25">
      <c r="A19" s="40" t="s">
        <v>21</v>
      </c>
      <c r="B19" s="20">
        <v>5.0999999999999996</v>
      </c>
      <c r="C19" s="20">
        <v>4.8</v>
      </c>
      <c r="D19" s="20">
        <v>4.2</v>
      </c>
      <c r="E19" s="20">
        <v>4.7</v>
      </c>
      <c r="F19" s="20">
        <v>4.7</v>
      </c>
    </row>
    <row r="20" spans="1:6" ht="35.1" customHeight="1" x14ac:dyDescent="0.25">
      <c r="A20" s="40" t="s">
        <v>22</v>
      </c>
      <c r="B20" s="20">
        <v>4</v>
      </c>
      <c r="C20" s="20">
        <v>3.8</v>
      </c>
      <c r="D20" s="20">
        <v>3.3</v>
      </c>
      <c r="E20" s="20">
        <v>3.4</v>
      </c>
      <c r="F20" s="20">
        <v>3.6</v>
      </c>
    </row>
    <row r="21" spans="1:6" ht="20.100000000000001" customHeight="1" x14ac:dyDescent="0.25">
      <c r="A21" s="40" t="s">
        <v>23</v>
      </c>
      <c r="B21" s="20">
        <v>6.8</v>
      </c>
      <c r="C21" s="20">
        <v>6.4</v>
      </c>
      <c r="D21" s="20">
        <v>6</v>
      </c>
      <c r="E21" s="20">
        <v>6.2</v>
      </c>
      <c r="F21" s="20">
        <v>6.3</v>
      </c>
    </row>
    <row r="22" spans="1:6" ht="35.1" customHeight="1" x14ac:dyDescent="0.25">
      <c r="A22" s="40" t="s">
        <v>24</v>
      </c>
      <c r="B22" s="20">
        <v>2.6</v>
      </c>
      <c r="C22" s="20">
        <v>2.7</v>
      </c>
      <c r="D22" s="20">
        <v>2.4</v>
      </c>
      <c r="E22" s="20">
        <v>2.6</v>
      </c>
      <c r="F22" s="20">
        <v>2.6</v>
      </c>
    </row>
    <row r="23" spans="1:6" ht="35.1" customHeight="1" x14ac:dyDescent="0.25">
      <c r="A23" s="40" t="s">
        <v>25</v>
      </c>
      <c r="B23" s="20">
        <v>1.6</v>
      </c>
      <c r="C23" s="20">
        <v>1.8</v>
      </c>
      <c r="D23" s="20">
        <v>1.8</v>
      </c>
      <c r="E23" s="20">
        <v>1.7</v>
      </c>
      <c r="F23" s="20">
        <v>1.7</v>
      </c>
    </row>
    <row r="24" spans="1:6" ht="20.100000000000001" customHeight="1" x14ac:dyDescent="0.25">
      <c r="A24" s="40" t="s">
        <v>26</v>
      </c>
      <c r="B24" s="20">
        <v>4.2</v>
      </c>
      <c r="C24" s="20">
        <v>4.3</v>
      </c>
      <c r="D24" s="20">
        <v>4</v>
      </c>
      <c r="E24" s="20">
        <v>3.8</v>
      </c>
      <c r="F24" s="20">
        <v>4.0999999999999996</v>
      </c>
    </row>
    <row r="25" spans="1:6" ht="20.100000000000001" customHeight="1" x14ac:dyDescent="0.25">
      <c r="A25" s="40" t="s">
        <v>27</v>
      </c>
      <c r="B25" s="20">
        <v>4.7</v>
      </c>
      <c r="C25" s="20">
        <v>5.9</v>
      </c>
      <c r="D25" s="20">
        <v>3.3</v>
      </c>
      <c r="E25" s="20">
        <v>4.5</v>
      </c>
      <c r="F25" s="20">
        <v>4.5</v>
      </c>
    </row>
    <row r="26" spans="1:6" ht="35.1" customHeight="1" x14ac:dyDescent="0.25">
      <c r="A26" s="40" t="s">
        <v>60</v>
      </c>
      <c r="B26" s="20">
        <v>4.4000000000000004</v>
      </c>
      <c r="C26" s="20">
        <v>4.7</v>
      </c>
      <c r="D26" s="20">
        <v>3.9</v>
      </c>
      <c r="E26" s="20">
        <v>4.1999999999999993</v>
      </c>
      <c r="F26" s="20">
        <v>4.3</v>
      </c>
    </row>
    <row r="27" spans="1:6" ht="35.1" customHeight="1" x14ac:dyDescent="0.25">
      <c r="A27" s="40" t="s">
        <v>28</v>
      </c>
      <c r="B27" s="20">
        <v>1.3</v>
      </c>
      <c r="C27" s="20">
        <v>1.3</v>
      </c>
      <c r="D27" s="20">
        <v>1.2</v>
      </c>
      <c r="E27" s="20">
        <v>1.4</v>
      </c>
      <c r="F27" s="20">
        <v>1.3</v>
      </c>
    </row>
    <row r="28" spans="1:6" ht="20.100000000000001" customHeight="1" x14ac:dyDescent="0.25">
      <c r="A28" s="40" t="s">
        <v>29</v>
      </c>
      <c r="B28" s="20">
        <v>0.9</v>
      </c>
      <c r="C28" s="20">
        <v>0.9</v>
      </c>
      <c r="D28" s="20">
        <v>0.9</v>
      </c>
      <c r="E28" s="20">
        <v>0.9</v>
      </c>
      <c r="F28" s="20">
        <v>0.9</v>
      </c>
    </row>
    <row r="29" spans="1:6" ht="20.100000000000001" customHeight="1" thickBot="1" x14ac:dyDescent="0.3">
      <c r="A29" s="41" t="s">
        <v>30</v>
      </c>
      <c r="B29" s="31">
        <v>12.7</v>
      </c>
      <c r="C29" s="31">
        <v>10.4</v>
      </c>
      <c r="D29" s="31">
        <v>10.9</v>
      </c>
      <c r="E29" s="21">
        <v>12.3</v>
      </c>
      <c r="F29" s="21">
        <v>11.5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20.100000000000001" customHeight="1" x14ac:dyDescent="0.25">
      <c r="A1" s="51" t="s">
        <v>33</v>
      </c>
      <c r="B1" s="51"/>
      <c r="C1" s="51"/>
      <c r="D1" s="51"/>
      <c r="E1" s="51"/>
      <c r="F1" s="51"/>
    </row>
    <row r="3" spans="1:6" x14ac:dyDescent="0.25">
      <c r="A3" s="55" t="s">
        <v>57</v>
      </c>
      <c r="B3" s="55"/>
      <c r="C3" s="55"/>
      <c r="D3" s="55"/>
      <c r="E3" s="55"/>
      <c r="F3" s="55"/>
    </row>
    <row r="4" spans="1:6" ht="15.75" thickBot="1" x14ac:dyDescent="0.3"/>
    <row r="5" spans="1:6" ht="35.1" customHeight="1" thickBot="1" x14ac:dyDescent="0.3">
      <c r="A5" s="5"/>
      <c r="B5" s="34" t="s">
        <v>64</v>
      </c>
      <c r="C5" s="34" t="s">
        <v>65</v>
      </c>
      <c r="D5" s="34" t="s">
        <v>66</v>
      </c>
      <c r="E5" s="34" t="s">
        <v>67</v>
      </c>
      <c r="F5" s="5">
        <v>2025</v>
      </c>
    </row>
    <row r="6" spans="1:6" ht="20.100000000000001" customHeight="1" x14ac:dyDescent="0.25">
      <c r="A6" s="15" t="s">
        <v>10</v>
      </c>
      <c r="B6" s="20">
        <v>103.3</v>
      </c>
      <c r="C6" s="20">
        <v>101</v>
      </c>
      <c r="D6" s="20">
        <v>100.8</v>
      </c>
      <c r="E6" s="20">
        <v>100.3</v>
      </c>
      <c r="F6" s="20">
        <v>101.3</v>
      </c>
    </row>
    <row r="7" spans="1:6" ht="20.100000000000001" customHeight="1" x14ac:dyDescent="0.25">
      <c r="A7" s="39" t="s">
        <v>11</v>
      </c>
      <c r="B7" s="32"/>
      <c r="C7" s="32"/>
      <c r="D7" s="32"/>
      <c r="E7" s="32"/>
      <c r="F7" s="32"/>
    </row>
    <row r="8" spans="1:6" ht="20.100000000000001" customHeight="1" x14ac:dyDescent="0.25">
      <c r="A8" s="15" t="s">
        <v>12</v>
      </c>
      <c r="B8" s="20">
        <v>103.8</v>
      </c>
      <c r="C8" s="20">
        <v>100.1</v>
      </c>
      <c r="D8" s="20">
        <v>100</v>
      </c>
      <c r="E8" s="20">
        <v>98.1</v>
      </c>
      <c r="F8" s="20">
        <v>100.3</v>
      </c>
    </row>
    <row r="9" spans="1:6" ht="20.100000000000001" customHeight="1" x14ac:dyDescent="0.25">
      <c r="A9" s="10" t="s">
        <v>58</v>
      </c>
      <c r="B9" s="20">
        <v>101.3</v>
      </c>
      <c r="C9" s="20">
        <v>96.1</v>
      </c>
      <c r="D9" s="20">
        <v>100</v>
      </c>
      <c r="E9" s="20">
        <v>103.5</v>
      </c>
      <c r="F9" s="20">
        <v>100.8</v>
      </c>
    </row>
    <row r="10" spans="1:6" ht="20.100000000000001" customHeight="1" x14ac:dyDescent="0.25">
      <c r="A10" s="40" t="s">
        <v>59</v>
      </c>
      <c r="B10" s="20">
        <v>102</v>
      </c>
      <c r="C10" s="20">
        <v>103.5</v>
      </c>
      <c r="D10" s="20">
        <v>102.8</v>
      </c>
      <c r="E10" s="20">
        <v>102</v>
      </c>
      <c r="F10" s="20">
        <v>102.6</v>
      </c>
    </row>
    <row r="11" spans="1:6" ht="20.100000000000001" customHeight="1" x14ac:dyDescent="0.25">
      <c r="A11" s="40" t="s">
        <v>13</v>
      </c>
      <c r="B11" s="20">
        <v>102.6</v>
      </c>
      <c r="C11" s="20">
        <v>98.1</v>
      </c>
      <c r="D11" s="20">
        <v>95.9</v>
      </c>
      <c r="E11" s="20">
        <v>94.6</v>
      </c>
      <c r="F11" s="20">
        <v>97.7</v>
      </c>
    </row>
    <row r="12" spans="1:6" ht="50.1" customHeight="1" x14ac:dyDescent="0.25">
      <c r="A12" s="40" t="s">
        <v>14</v>
      </c>
      <c r="B12" s="20">
        <v>100.4</v>
      </c>
      <c r="C12" s="20">
        <v>104.1</v>
      </c>
      <c r="D12" s="20">
        <v>104.8</v>
      </c>
      <c r="E12" s="20">
        <v>99</v>
      </c>
      <c r="F12" s="20">
        <v>101.9</v>
      </c>
    </row>
    <row r="13" spans="1:6" ht="50.1" customHeight="1" x14ac:dyDescent="0.25">
      <c r="A13" s="40" t="s">
        <v>15</v>
      </c>
      <c r="B13" s="20">
        <v>100.2</v>
      </c>
      <c r="C13" s="20">
        <v>100.2</v>
      </c>
      <c r="D13" s="20">
        <v>99.9</v>
      </c>
      <c r="E13" s="20">
        <v>100.5</v>
      </c>
      <c r="F13" s="20">
        <v>100.2</v>
      </c>
    </row>
    <row r="14" spans="1:6" ht="20.100000000000001" customHeight="1" x14ac:dyDescent="0.25">
      <c r="A14" s="40" t="s">
        <v>16</v>
      </c>
      <c r="B14" s="20">
        <v>115.6</v>
      </c>
      <c r="C14" s="20">
        <v>107.5</v>
      </c>
      <c r="D14" s="20">
        <v>110.7</v>
      </c>
      <c r="E14" s="20">
        <v>101.7</v>
      </c>
      <c r="F14" s="20">
        <v>108</v>
      </c>
    </row>
    <row r="15" spans="1:6" ht="20.100000000000001" customHeight="1" x14ac:dyDescent="0.25">
      <c r="A15" s="15" t="s">
        <v>17</v>
      </c>
      <c r="B15" s="20">
        <v>103</v>
      </c>
      <c r="C15" s="20">
        <v>101.4</v>
      </c>
      <c r="D15" s="20">
        <v>101.5</v>
      </c>
      <c r="E15" s="20">
        <v>101.6</v>
      </c>
      <c r="F15" s="20">
        <v>101.8</v>
      </c>
    </row>
    <row r="16" spans="1:6" ht="50.1" customHeight="1" x14ac:dyDescent="0.25">
      <c r="A16" s="40" t="s">
        <v>18</v>
      </c>
      <c r="B16" s="20">
        <v>103</v>
      </c>
      <c r="C16" s="20">
        <v>98.3</v>
      </c>
      <c r="D16" s="20">
        <v>97.4</v>
      </c>
      <c r="E16" s="20">
        <v>99.4</v>
      </c>
      <c r="F16" s="20">
        <v>99.3</v>
      </c>
    </row>
    <row r="17" spans="1:6" ht="35.1" customHeight="1" x14ac:dyDescent="0.25">
      <c r="A17" s="40" t="s">
        <v>19</v>
      </c>
      <c r="B17" s="20">
        <v>101.6</v>
      </c>
      <c r="C17" s="20">
        <v>102.1</v>
      </c>
      <c r="D17" s="20">
        <v>104</v>
      </c>
      <c r="E17" s="20">
        <v>103.8</v>
      </c>
      <c r="F17" s="20">
        <v>102.9</v>
      </c>
    </row>
    <row r="18" spans="1:6" ht="35.1" customHeight="1" x14ac:dyDescent="0.25">
      <c r="A18" s="40" t="s">
        <v>20</v>
      </c>
      <c r="B18" s="20">
        <v>105.3</v>
      </c>
      <c r="C18" s="20">
        <v>104.1</v>
      </c>
      <c r="D18" s="20">
        <v>105.8</v>
      </c>
      <c r="E18" s="20">
        <v>103.5</v>
      </c>
      <c r="F18" s="20">
        <v>104.7</v>
      </c>
    </row>
    <row r="19" spans="1:6" ht="35.1" customHeight="1" x14ac:dyDescent="0.25">
      <c r="A19" s="40" t="s">
        <v>21</v>
      </c>
      <c r="B19" s="20">
        <v>105.7</v>
      </c>
      <c r="C19" s="20">
        <v>103</v>
      </c>
      <c r="D19" s="20">
        <v>102.6</v>
      </c>
      <c r="E19" s="20">
        <v>102.8</v>
      </c>
      <c r="F19" s="20">
        <v>103.5</v>
      </c>
    </row>
    <row r="20" spans="1:6" ht="35.1" customHeight="1" x14ac:dyDescent="0.25">
      <c r="A20" s="40" t="s">
        <v>22</v>
      </c>
      <c r="B20" s="20">
        <v>105.7</v>
      </c>
      <c r="C20" s="20">
        <v>105.3</v>
      </c>
      <c r="D20" s="20">
        <v>104.8</v>
      </c>
      <c r="E20" s="20">
        <v>105.2</v>
      </c>
      <c r="F20" s="20">
        <v>105.3</v>
      </c>
    </row>
    <row r="21" spans="1:6" ht="20.100000000000001" customHeight="1" x14ac:dyDescent="0.25">
      <c r="A21" s="40" t="s">
        <v>23</v>
      </c>
      <c r="B21" s="20">
        <v>100.6</v>
      </c>
      <c r="C21" s="20">
        <v>100.5</v>
      </c>
      <c r="D21" s="20">
        <v>100.8</v>
      </c>
      <c r="E21" s="20">
        <v>100.2</v>
      </c>
      <c r="F21" s="20">
        <v>100.5</v>
      </c>
    </row>
    <row r="22" spans="1:6" ht="35.1" customHeight="1" x14ac:dyDescent="0.25">
      <c r="A22" s="40" t="s">
        <v>24</v>
      </c>
      <c r="B22" s="20">
        <v>105.3</v>
      </c>
      <c r="C22" s="20">
        <v>103.3</v>
      </c>
      <c r="D22" s="20">
        <v>102.3</v>
      </c>
      <c r="E22" s="20">
        <v>100.7</v>
      </c>
      <c r="F22" s="20">
        <v>102.8</v>
      </c>
    </row>
    <row r="23" spans="1:6" ht="35.1" customHeight="1" x14ac:dyDescent="0.25">
      <c r="A23" s="40" t="s">
        <v>25</v>
      </c>
      <c r="B23" s="20">
        <v>108.5</v>
      </c>
      <c r="C23" s="20">
        <v>108</v>
      </c>
      <c r="D23" s="20">
        <v>105.7</v>
      </c>
      <c r="E23" s="20">
        <v>105</v>
      </c>
      <c r="F23" s="20">
        <v>106.7</v>
      </c>
    </row>
    <row r="24" spans="1:6" ht="20.100000000000001" customHeight="1" x14ac:dyDescent="0.25">
      <c r="A24" s="40" t="s">
        <v>26</v>
      </c>
      <c r="B24" s="20">
        <v>101</v>
      </c>
      <c r="C24" s="20">
        <v>100.6</v>
      </c>
      <c r="D24" s="20">
        <v>100.7</v>
      </c>
      <c r="E24" s="20">
        <v>99.6</v>
      </c>
      <c r="F24" s="20">
        <v>100.5</v>
      </c>
    </row>
    <row r="25" spans="1:6" ht="20.100000000000001" customHeight="1" x14ac:dyDescent="0.25">
      <c r="A25" s="40" t="s">
        <v>27</v>
      </c>
      <c r="B25" s="20">
        <v>99.6</v>
      </c>
      <c r="C25" s="20">
        <v>98.8</v>
      </c>
      <c r="D25" s="20">
        <v>99.5</v>
      </c>
      <c r="E25" s="20">
        <v>99.1</v>
      </c>
      <c r="F25" s="20">
        <v>99.2</v>
      </c>
    </row>
    <row r="26" spans="1:6" ht="35.1" customHeight="1" x14ac:dyDescent="0.25">
      <c r="A26" s="40" t="s">
        <v>60</v>
      </c>
      <c r="B26" s="20">
        <v>104.1</v>
      </c>
      <c r="C26" s="20">
        <v>102.9</v>
      </c>
      <c r="D26" s="20">
        <v>103</v>
      </c>
      <c r="E26" s="20">
        <v>103.8</v>
      </c>
      <c r="F26" s="20">
        <v>103.4</v>
      </c>
    </row>
    <row r="27" spans="1:6" ht="35.1" customHeight="1" x14ac:dyDescent="0.25">
      <c r="A27" s="40" t="s">
        <v>28</v>
      </c>
      <c r="B27" s="20">
        <v>99.8</v>
      </c>
      <c r="C27" s="20">
        <v>98.8</v>
      </c>
      <c r="D27" s="20">
        <v>103</v>
      </c>
      <c r="E27" s="20">
        <v>102.8</v>
      </c>
      <c r="F27" s="20">
        <v>101.3</v>
      </c>
    </row>
    <row r="28" spans="1:6" ht="20.100000000000001" customHeight="1" x14ac:dyDescent="0.25">
      <c r="A28" s="40" t="s">
        <v>29</v>
      </c>
      <c r="B28" s="20">
        <v>104.5</v>
      </c>
      <c r="C28" s="20">
        <v>104</v>
      </c>
      <c r="D28" s="20">
        <v>103.1</v>
      </c>
      <c r="E28" s="20">
        <v>103.7</v>
      </c>
      <c r="F28" s="20">
        <v>103.8</v>
      </c>
    </row>
    <row r="29" spans="1:6" ht="20.100000000000001" customHeight="1" thickBot="1" x14ac:dyDescent="0.3">
      <c r="A29" s="41" t="s">
        <v>30</v>
      </c>
      <c r="B29" s="21">
        <v>103.1</v>
      </c>
      <c r="C29" s="21">
        <v>102</v>
      </c>
      <c r="D29" s="21">
        <v>100.8</v>
      </c>
      <c r="E29" s="21">
        <v>101.9</v>
      </c>
      <c r="F29" s="21">
        <v>101.9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20.100000000000001" customHeight="1" x14ac:dyDescent="0.25">
      <c r="A1" s="52" t="s">
        <v>34</v>
      </c>
      <c r="B1" s="52"/>
      <c r="C1" s="52"/>
      <c r="D1" s="52"/>
      <c r="E1" s="52"/>
      <c r="F1" s="52"/>
    </row>
    <row r="3" spans="1:6" x14ac:dyDescent="0.25">
      <c r="A3" s="55" t="s">
        <v>9</v>
      </c>
      <c r="B3" s="55"/>
      <c r="C3" s="55"/>
      <c r="D3" s="55"/>
      <c r="E3" s="55"/>
      <c r="F3" s="55"/>
    </row>
    <row r="4" spans="1:6" ht="15.75" thickBot="1" x14ac:dyDescent="0.3"/>
    <row r="5" spans="1:6" ht="35.1" customHeight="1" thickBot="1" x14ac:dyDescent="0.3">
      <c r="A5" s="5"/>
      <c r="B5" s="34" t="s">
        <v>64</v>
      </c>
      <c r="C5" s="34" t="s">
        <v>65</v>
      </c>
      <c r="D5" s="34" t="s">
        <v>66</v>
      </c>
      <c r="E5" s="34" t="s">
        <v>67</v>
      </c>
      <c r="F5" s="5">
        <v>2025</v>
      </c>
    </row>
    <row r="6" spans="1:6" ht="20.100000000000001" customHeight="1" x14ac:dyDescent="0.25">
      <c r="A6" s="43" t="s">
        <v>10</v>
      </c>
      <c r="B6" s="17">
        <f>B8+B16+B20+B23</f>
        <v>62541.999999999993</v>
      </c>
      <c r="C6" s="17">
        <f>C8+C16+C20+C23</f>
        <v>67575.399999999994</v>
      </c>
      <c r="D6" s="17">
        <f>D8+D16+D20+D23</f>
        <v>77730.799999999988</v>
      </c>
      <c r="E6" s="17">
        <f t="shared" ref="E6:F6" si="0">E8+E16+E20+E23</f>
        <v>78804.2</v>
      </c>
      <c r="F6" s="17">
        <f t="shared" si="0"/>
        <v>286652.40000000002</v>
      </c>
    </row>
    <row r="7" spans="1:6" ht="20.100000000000001" customHeight="1" x14ac:dyDescent="0.25">
      <c r="A7" s="2" t="s">
        <v>11</v>
      </c>
      <c r="B7" s="17"/>
      <c r="C7" s="17"/>
      <c r="D7" s="17"/>
      <c r="E7" s="17"/>
      <c r="F7" s="17"/>
    </row>
    <row r="8" spans="1:6" ht="20.100000000000001" customHeight="1" x14ac:dyDescent="0.25">
      <c r="A8" s="44" t="s">
        <v>35</v>
      </c>
      <c r="B8" s="17">
        <f>B10+B11+B15</f>
        <v>48175.399999999994</v>
      </c>
      <c r="C8" s="17">
        <f t="shared" ref="C8:D8" si="1">C10+C11+C15</f>
        <v>51745.700000000004</v>
      </c>
      <c r="D8" s="17">
        <f t="shared" si="1"/>
        <v>55429.9</v>
      </c>
      <c r="E8" s="17">
        <f>E10+E11+E15</f>
        <v>58137.7</v>
      </c>
      <c r="F8" s="17">
        <f>F10+F11+F15</f>
        <v>213488.7</v>
      </c>
    </row>
    <row r="9" spans="1:6" ht="20.100000000000001" customHeight="1" x14ac:dyDescent="0.25">
      <c r="A9" s="46" t="s">
        <v>11</v>
      </c>
      <c r="B9" s="17"/>
      <c r="C9" s="17"/>
      <c r="D9" s="17"/>
      <c r="E9" s="17"/>
      <c r="F9" s="17"/>
    </row>
    <row r="10" spans="1:6" ht="20.100000000000001" customHeight="1" x14ac:dyDescent="0.25">
      <c r="A10" s="2" t="s">
        <v>36</v>
      </c>
      <c r="B10" s="17">
        <v>36534.400000000001</v>
      </c>
      <c r="C10" s="17">
        <v>37196.6</v>
      </c>
      <c r="D10" s="17">
        <v>42102.9</v>
      </c>
      <c r="E10" s="17">
        <v>41663.1</v>
      </c>
      <c r="F10" s="17">
        <f>B10+C10+D10+E10</f>
        <v>157497</v>
      </c>
    </row>
    <row r="11" spans="1:6" ht="20.100000000000001" customHeight="1" x14ac:dyDescent="0.25">
      <c r="A11" s="2" t="s">
        <v>37</v>
      </c>
      <c r="B11" s="17">
        <f>B13+B14</f>
        <v>11230.3</v>
      </c>
      <c r="C11" s="17">
        <f t="shared" ref="C11:F11" si="2">C13+C14</f>
        <v>14104.800000000001</v>
      </c>
      <c r="D11" s="17">
        <f t="shared" si="2"/>
        <v>12859.599999999999</v>
      </c>
      <c r="E11" s="17">
        <f t="shared" si="2"/>
        <v>15981.5</v>
      </c>
      <c r="F11" s="17">
        <f t="shared" si="2"/>
        <v>54176.200000000004</v>
      </c>
    </row>
    <row r="12" spans="1:6" ht="20.100000000000001" customHeight="1" x14ac:dyDescent="0.25">
      <c r="A12" s="12" t="s">
        <v>11</v>
      </c>
      <c r="B12" s="17"/>
      <c r="C12" s="17"/>
      <c r="D12" s="17"/>
      <c r="E12" s="17"/>
      <c r="F12" s="17"/>
    </row>
    <row r="13" spans="1:6" ht="35.1" customHeight="1" x14ac:dyDescent="0.25">
      <c r="A13" s="13" t="s">
        <v>62</v>
      </c>
      <c r="B13" s="17">
        <v>6678.5</v>
      </c>
      <c r="C13" s="17">
        <v>8354.2000000000007</v>
      </c>
      <c r="D13" s="17">
        <v>6707.2</v>
      </c>
      <c r="E13" s="17">
        <v>8976.2000000000007</v>
      </c>
      <c r="F13" s="17">
        <f>B13+C13+D13+E13</f>
        <v>30716.100000000002</v>
      </c>
    </row>
    <row r="14" spans="1:6" ht="20.100000000000001" customHeight="1" x14ac:dyDescent="0.25">
      <c r="A14" s="13" t="s">
        <v>63</v>
      </c>
      <c r="B14" s="17">
        <v>4551.8</v>
      </c>
      <c r="C14" s="17">
        <v>5750.6</v>
      </c>
      <c r="D14" s="17">
        <v>6152.4</v>
      </c>
      <c r="E14" s="17">
        <v>7005.3</v>
      </c>
      <c r="F14" s="17">
        <f>B14+C14+D14+E14</f>
        <v>23460.100000000002</v>
      </c>
    </row>
    <row r="15" spans="1:6" ht="35.1" customHeight="1" x14ac:dyDescent="0.25">
      <c r="A15" s="2" t="s">
        <v>38</v>
      </c>
      <c r="B15" s="17">
        <v>410.7</v>
      </c>
      <c r="C15" s="17">
        <v>444.3</v>
      </c>
      <c r="D15" s="17">
        <v>467.4</v>
      </c>
      <c r="E15" s="17">
        <v>493.1</v>
      </c>
      <c r="F15" s="17">
        <f>B15+C15+D15+E15</f>
        <v>1815.5</v>
      </c>
    </row>
    <row r="16" spans="1:6" ht="20.100000000000001" customHeight="1" x14ac:dyDescent="0.25">
      <c r="A16" s="44" t="s">
        <v>39</v>
      </c>
      <c r="B16" s="17">
        <f>B18+B19</f>
        <v>13980.1</v>
      </c>
      <c r="C16" s="17">
        <f t="shared" ref="C16:F16" si="3">C18+C19</f>
        <v>15643.699999999999</v>
      </c>
      <c r="D16" s="17">
        <f t="shared" si="3"/>
        <v>22931.8</v>
      </c>
      <c r="E16" s="17">
        <f t="shared" si="3"/>
        <v>25191.100000000002</v>
      </c>
      <c r="F16" s="17">
        <f t="shared" si="3"/>
        <v>77746.7</v>
      </c>
    </row>
    <row r="17" spans="1:6" ht="20.100000000000001" customHeight="1" x14ac:dyDescent="0.25">
      <c r="A17" s="46" t="s">
        <v>11</v>
      </c>
      <c r="B17" s="17"/>
      <c r="C17" s="17"/>
      <c r="D17" s="17"/>
      <c r="E17" s="17"/>
      <c r="F17" s="17"/>
    </row>
    <row r="18" spans="1:6" ht="20.100000000000001" customHeight="1" x14ac:dyDescent="0.25">
      <c r="A18" s="2" t="s">
        <v>49</v>
      </c>
      <c r="B18" s="17">
        <v>13730.9</v>
      </c>
      <c r="C18" s="17">
        <v>16149.3</v>
      </c>
      <c r="D18" s="17">
        <v>18867.8</v>
      </c>
      <c r="E18" s="17">
        <v>23150.7</v>
      </c>
      <c r="F18" s="17">
        <f>B18+C18+D18+E18</f>
        <v>71898.7</v>
      </c>
    </row>
    <row r="19" spans="1:6" ht="20.100000000000001" customHeight="1" x14ac:dyDescent="0.25">
      <c r="A19" s="2" t="s">
        <v>40</v>
      </c>
      <c r="B19" s="17">
        <v>249.2</v>
      </c>
      <c r="C19" s="17">
        <v>-505.6</v>
      </c>
      <c r="D19" s="17">
        <v>4064</v>
      </c>
      <c r="E19" s="17">
        <v>2040.4</v>
      </c>
      <c r="F19" s="17">
        <f>B19+C19+D19+E19</f>
        <v>5848</v>
      </c>
    </row>
    <row r="20" spans="1:6" ht="35.1" customHeight="1" x14ac:dyDescent="0.25">
      <c r="A20" s="44" t="s">
        <v>50</v>
      </c>
      <c r="B20" s="17">
        <f>B21-B22</f>
        <v>-2180.9000000000015</v>
      </c>
      <c r="C20" s="17">
        <f>C21-C22</f>
        <v>-507.40000000000146</v>
      </c>
      <c r="D20" s="17">
        <f>D21-D22</f>
        <v>-239.80000000000291</v>
      </c>
      <c r="E20" s="17">
        <f t="shared" ref="E20" si="4">E21-E22</f>
        <v>-2651.5</v>
      </c>
      <c r="F20" s="17">
        <f>F21-F22</f>
        <v>-5579.6000000000058</v>
      </c>
    </row>
    <row r="21" spans="1:6" ht="20.100000000000001" customHeight="1" x14ac:dyDescent="0.25">
      <c r="A21" s="2" t="s">
        <v>53</v>
      </c>
      <c r="B21" s="17">
        <v>37757</v>
      </c>
      <c r="C21" s="17">
        <v>37955.599999999999</v>
      </c>
      <c r="D21" s="17">
        <v>39876.199999999997</v>
      </c>
      <c r="E21" s="17">
        <v>42301</v>
      </c>
      <c r="F21" s="17">
        <f>B21+C21+D21+E21</f>
        <v>157889.79999999999</v>
      </c>
    </row>
    <row r="22" spans="1:6" ht="20.100000000000001" customHeight="1" x14ac:dyDescent="0.25">
      <c r="A22" s="2" t="s">
        <v>54</v>
      </c>
      <c r="B22" s="17">
        <v>39937.9</v>
      </c>
      <c r="C22" s="17">
        <v>38463</v>
      </c>
      <c r="D22" s="17">
        <v>40116</v>
      </c>
      <c r="E22" s="17">
        <v>44952.5</v>
      </c>
      <c r="F22" s="17">
        <f>B22+C22+D22+E22</f>
        <v>163469.4</v>
      </c>
    </row>
    <row r="23" spans="1:6" ht="20.100000000000001" customHeight="1" thickBot="1" x14ac:dyDescent="0.3">
      <c r="A23" s="45" t="s">
        <v>41</v>
      </c>
      <c r="B23" s="18">
        <v>2567.4</v>
      </c>
      <c r="C23" s="18">
        <v>693.4</v>
      </c>
      <c r="D23" s="18">
        <v>-391.1</v>
      </c>
      <c r="E23" s="18">
        <v>-1873.1</v>
      </c>
      <c r="F23" s="25">
        <f>B23+C23+D23+E23</f>
        <v>996.60000000000036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20.100000000000001" customHeight="1" x14ac:dyDescent="0.25">
      <c r="A1" s="51" t="s">
        <v>42</v>
      </c>
      <c r="B1" s="52"/>
      <c r="C1" s="52"/>
      <c r="D1" s="52"/>
      <c r="E1" s="52"/>
      <c r="F1" s="52"/>
    </row>
    <row r="3" spans="1:6" x14ac:dyDescent="0.25">
      <c r="A3" s="55" t="s">
        <v>32</v>
      </c>
      <c r="B3" s="55"/>
      <c r="C3" s="55"/>
      <c r="D3" s="55"/>
      <c r="E3" s="55"/>
      <c r="F3" s="55"/>
    </row>
    <row r="4" spans="1:6" ht="15.75" thickBot="1" x14ac:dyDescent="0.3"/>
    <row r="5" spans="1:6" ht="35.1" customHeight="1" thickBot="1" x14ac:dyDescent="0.3">
      <c r="A5" s="5"/>
      <c r="B5" s="34" t="s">
        <v>64</v>
      </c>
      <c r="C5" s="34" t="s">
        <v>65</v>
      </c>
      <c r="D5" s="34" t="s">
        <v>66</v>
      </c>
      <c r="E5" s="34" t="s">
        <v>67</v>
      </c>
      <c r="F5" s="5">
        <v>2025</v>
      </c>
    </row>
    <row r="6" spans="1:6" ht="20.100000000000001" customHeight="1" x14ac:dyDescent="0.25">
      <c r="A6" s="43" t="s">
        <v>10</v>
      </c>
      <c r="B6" s="19">
        <f>B8+B16+B20+B23</f>
        <v>100</v>
      </c>
      <c r="C6" s="19">
        <f t="shared" ref="C6:F6" si="0">C8+C16+C20+C23</f>
        <v>100.00000000000001</v>
      </c>
      <c r="D6" s="19">
        <f t="shared" si="0"/>
        <v>100</v>
      </c>
      <c r="E6" s="19">
        <f t="shared" si="0"/>
        <v>100</v>
      </c>
      <c r="F6" s="19">
        <f t="shared" si="0"/>
        <v>99.999999999999986</v>
      </c>
    </row>
    <row r="7" spans="1:6" ht="20.100000000000001" customHeight="1" x14ac:dyDescent="0.25">
      <c r="A7" s="2" t="s">
        <v>11</v>
      </c>
      <c r="B7" s="20"/>
      <c r="C7" s="20"/>
      <c r="D7" s="20"/>
      <c r="E7" s="20"/>
      <c r="F7" s="20"/>
    </row>
    <row r="8" spans="1:6" ht="20.100000000000001" customHeight="1" x14ac:dyDescent="0.25">
      <c r="A8" s="44" t="s">
        <v>35</v>
      </c>
      <c r="B8" s="20">
        <f>B10+B11+B15</f>
        <v>77.100000000000009</v>
      </c>
      <c r="C8" s="20">
        <f t="shared" ref="C8:F8" si="1">C10+C11+C15</f>
        <v>76.600000000000009</v>
      </c>
      <c r="D8" s="20">
        <f t="shared" si="1"/>
        <v>71.3</v>
      </c>
      <c r="E8" s="20">
        <f t="shared" si="1"/>
        <v>73.8</v>
      </c>
      <c r="F8" s="20">
        <f t="shared" si="1"/>
        <v>74.5</v>
      </c>
    </row>
    <row r="9" spans="1:6" ht="20.100000000000001" customHeight="1" x14ac:dyDescent="0.25">
      <c r="A9" s="46" t="s">
        <v>11</v>
      </c>
      <c r="B9" s="20"/>
      <c r="C9" s="20"/>
      <c r="D9" s="20"/>
      <c r="E9" s="20"/>
      <c r="F9" s="20"/>
    </row>
    <row r="10" spans="1:6" ht="20.100000000000001" customHeight="1" x14ac:dyDescent="0.25">
      <c r="A10" s="2" t="s">
        <v>36</v>
      </c>
      <c r="B10" s="20">
        <v>58.4</v>
      </c>
      <c r="C10" s="20">
        <v>55</v>
      </c>
      <c r="D10" s="20">
        <v>54.2</v>
      </c>
      <c r="E10" s="20">
        <v>52.9</v>
      </c>
      <c r="F10" s="20">
        <v>55</v>
      </c>
    </row>
    <row r="11" spans="1:6" ht="20.100000000000001" customHeight="1" x14ac:dyDescent="0.25">
      <c r="A11" s="2" t="s">
        <v>37</v>
      </c>
      <c r="B11" s="20">
        <f>B13+B14</f>
        <v>18</v>
      </c>
      <c r="C11" s="20">
        <f t="shared" ref="C11:F11" si="2">C13+C14</f>
        <v>20.9</v>
      </c>
      <c r="D11" s="20">
        <f t="shared" si="2"/>
        <v>16.5</v>
      </c>
      <c r="E11" s="20">
        <f t="shared" si="2"/>
        <v>20.3</v>
      </c>
      <c r="F11" s="20">
        <f t="shared" si="2"/>
        <v>18.899999999999999</v>
      </c>
    </row>
    <row r="12" spans="1:6" ht="20.100000000000001" customHeight="1" x14ac:dyDescent="0.25">
      <c r="A12" s="12" t="s">
        <v>11</v>
      </c>
      <c r="B12" s="20"/>
      <c r="C12" s="20"/>
      <c r="D12" s="20"/>
      <c r="E12" s="20"/>
      <c r="F12" s="20"/>
    </row>
    <row r="13" spans="1:6" ht="35.1" customHeight="1" x14ac:dyDescent="0.25">
      <c r="A13" s="13" t="s">
        <v>62</v>
      </c>
      <c r="B13" s="20">
        <v>10.7</v>
      </c>
      <c r="C13" s="20">
        <v>12.4</v>
      </c>
      <c r="D13" s="20">
        <v>8.6</v>
      </c>
      <c r="E13" s="20">
        <v>11.4</v>
      </c>
      <c r="F13" s="20">
        <v>10.7</v>
      </c>
    </row>
    <row r="14" spans="1:6" ht="20.100000000000001" customHeight="1" x14ac:dyDescent="0.25">
      <c r="A14" s="13" t="s">
        <v>63</v>
      </c>
      <c r="B14" s="20">
        <v>7.3</v>
      </c>
      <c r="C14" s="20">
        <v>8.5</v>
      </c>
      <c r="D14" s="20">
        <v>7.9</v>
      </c>
      <c r="E14" s="20">
        <v>8.9</v>
      </c>
      <c r="F14" s="20">
        <v>8.1999999999999993</v>
      </c>
    </row>
    <row r="15" spans="1:6" ht="35.1" customHeight="1" x14ac:dyDescent="0.25">
      <c r="A15" s="2" t="s">
        <v>38</v>
      </c>
      <c r="B15" s="20">
        <v>0.7</v>
      </c>
      <c r="C15" s="20">
        <v>0.7</v>
      </c>
      <c r="D15" s="20">
        <v>0.6</v>
      </c>
      <c r="E15" s="20">
        <v>0.6</v>
      </c>
      <c r="F15" s="20">
        <v>0.6</v>
      </c>
    </row>
    <row r="16" spans="1:6" ht="20.100000000000001" customHeight="1" x14ac:dyDescent="0.25">
      <c r="A16" s="44" t="s">
        <v>39</v>
      </c>
      <c r="B16" s="20">
        <f>B18+B19</f>
        <v>22.299999999999997</v>
      </c>
      <c r="C16" s="20">
        <f t="shared" ref="C16:F16" si="3">C18+C19</f>
        <v>23.2</v>
      </c>
      <c r="D16" s="20">
        <f t="shared" si="3"/>
        <v>29.5</v>
      </c>
      <c r="E16" s="20">
        <f t="shared" si="3"/>
        <v>32</v>
      </c>
      <c r="F16" s="20">
        <f t="shared" si="3"/>
        <v>27.1</v>
      </c>
    </row>
    <row r="17" spans="1:6" ht="20.100000000000001" customHeight="1" x14ac:dyDescent="0.25">
      <c r="A17" s="46" t="s">
        <v>11</v>
      </c>
      <c r="B17" s="20"/>
      <c r="C17" s="20"/>
      <c r="D17" s="20"/>
      <c r="E17" s="20"/>
      <c r="F17" s="20"/>
    </row>
    <row r="18" spans="1:6" ht="20.100000000000001" customHeight="1" x14ac:dyDescent="0.25">
      <c r="A18" s="2" t="s">
        <v>49</v>
      </c>
      <c r="B18" s="20">
        <v>21.9</v>
      </c>
      <c r="C18" s="20">
        <v>23.9</v>
      </c>
      <c r="D18" s="20">
        <v>24.3</v>
      </c>
      <c r="E18" s="20">
        <v>29.4</v>
      </c>
      <c r="F18" s="20">
        <v>25.1</v>
      </c>
    </row>
    <row r="19" spans="1:6" ht="20.100000000000001" customHeight="1" x14ac:dyDescent="0.25">
      <c r="A19" s="2" t="s">
        <v>40</v>
      </c>
      <c r="B19" s="20">
        <v>0.4</v>
      </c>
      <c r="C19" s="20">
        <v>-0.7</v>
      </c>
      <c r="D19" s="20">
        <v>5.2</v>
      </c>
      <c r="E19" s="20">
        <v>2.6</v>
      </c>
      <c r="F19" s="20">
        <v>2</v>
      </c>
    </row>
    <row r="20" spans="1:6" ht="35.1" customHeight="1" x14ac:dyDescent="0.25">
      <c r="A20" s="44" t="s">
        <v>50</v>
      </c>
      <c r="B20" s="20">
        <v>-3.5</v>
      </c>
      <c r="C20" s="20">
        <f t="shared" ref="C20:F20" si="4">C21-C22</f>
        <v>-0.79999999999999716</v>
      </c>
      <c r="D20" s="20">
        <v>-0.3</v>
      </c>
      <c r="E20" s="20">
        <f t="shared" si="4"/>
        <v>-3.3999999999999986</v>
      </c>
      <c r="F20" s="20">
        <f t="shared" si="4"/>
        <v>-1.8999999999999986</v>
      </c>
    </row>
    <row r="21" spans="1:6" ht="20.100000000000001" customHeight="1" x14ac:dyDescent="0.25">
      <c r="A21" s="2" t="s">
        <v>53</v>
      </c>
      <c r="B21" s="20">
        <v>60.4</v>
      </c>
      <c r="C21" s="20">
        <v>56.1</v>
      </c>
      <c r="D21" s="20">
        <v>51.3</v>
      </c>
      <c r="E21" s="20">
        <v>53.7</v>
      </c>
      <c r="F21" s="20">
        <v>55.1</v>
      </c>
    </row>
    <row r="22" spans="1:6" ht="20.100000000000001" customHeight="1" x14ac:dyDescent="0.25">
      <c r="A22" s="2" t="s">
        <v>54</v>
      </c>
      <c r="B22" s="20">
        <v>63.9</v>
      </c>
      <c r="C22" s="20">
        <v>56.9</v>
      </c>
      <c r="D22" s="20">
        <v>51.6</v>
      </c>
      <c r="E22" s="20">
        <v>57.1</v>
      </c>
      <c r="F22" s="20">
        <v>57</v>
      </c>
    </row>
    <row r="23" spans="1:6" ht="20.100000000000001" customHeight="1" thickBot="1" x14ac:dyDescent="0.3">
      <c r="A23" s="45" t="s">
        <v>41</v>
      </c>
      <c r="B23" s="21">
        <v>4.0999999999999996</v>
      </c>
      <c r="C23" s="21">
        <v>1</v>
      </c>
      <c r="D23" s="21">
        <v>-0.5</v>
      </c>
      <c r="E23" s="21">
        <v>-2.4</v>
      </c>
      <c r="F23" s="21">
        <v>0.3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20.100000000000001" customHeight="1" x14ac:dyDescent="0.25">
      <c r="A1" s="56" t="s">
        <v>61</v>
      </c>
      <c r="B1" s="56"/>
      <c r="C1" s="56"/>
      <c r="D1" s="56"/>
      <c r="E1" s="56"/>
      <c r="F1" s="56"/>
    </row>
    <row r="3" spans="1:6" x14ac:dyDescent="0.25">
      <c r="A3" s="55" t="s">
        <v>68</v>
      </c>
      <c r="B3" s="55"/>
      <c r="C3" s="55"/>
      <c r="D3" s="55"/>
      <c r="E3" s="55"/>
      <c r="F3" s="55"/>
    </row>
    <row r="4" spans="1:6" ht="15.75" thickBot="1" x14ac:dyDescent="0.3"/>
    <row r="5" spans="1:6" ht="35.1" customHeight="1" thickBot="1" x14ac:dyDescent="0.3">
      <c r="A5" s="5"/>
      <c r="B5" s="34" t="s">
        <v>64</v>
      </c>
      <c r="C5" s="34" t="s">
        <v>65</v>
      </c>
      <c r="D5" s="34" t="s">
        <v>66</v>
      </c>
      <c r="E5" s="34" t="s">
        <v>67</v>
      </c>
      <c r="F5" s="5">
        <v>2025</v>
      </c>
    </row>
    <row r="6" spans="1:6" ht="20.100000000000001" customHeight="1" x14ac:dyDescent="0.25">
      <c r="A6" s="43" t="s">
        <v>10</v>
      </c>
      <c r="B6" s="42">
        <v>103.3</v>
      </c>
      <c r="C6" s="20">
        <v>101</v>
      </c>
      <c r="D6" s="20">
        <v>100.8</v>
      </c>
      <c r="E6" s="20">
        <v>100.3</v>
      </c>
      <c r="F6" s="20">
        <v>101.3</v>
      </c>
    </row>
    <row r="7" spans="1:6" ht="20.100000000000001" customHeight="1" x14ac:dyDescent="0.25">
      <c r="A7" s="2" t="s">
        <v>11</v>
      </c>
      <c r="B7" s="22"/>
      <c r="C7" s="22"/>
      <c r="D7" s="22"/>
      <c r="E7" s="22"/>
      <c r="F7" s="22"/>
    </row>
    <row r="8" spans="1:6" ht="20.100000000000001" customHeight="1" x14ac:dyDescent="0.25">
      <c r="A8" s="44" t="s">
        <v>35</v>
      </c>
      <c r="B8" s="22">
        <v>107.1</v>
      </c>
      <c r="C8" s="22">
        <v>105.5</v>
      </c>
      <c r="D8" s="22">
        <v>104</v>
      </c>
      <c r="E8" s="22">
        <v>102.2</v>
      </c>
      <c r="F8" s="22">
        <v>104.6</v>
      </c>
    </row>
    <row r="9" spans="1:6" ht="20.100000000000001" customHeight="1" x14ac:dyDescent="0.25">
      <c r="A9" s="46" t="s">
        <v>11</v>
      </c>
      <c r="B9" s="22"/>
      <c r="C9" s="22"/>
      <c r="D9" s="22"/>
      <c r="E9" s="22"/>
      <c r="F9" s="22"/>
    </row>
    <row r="10" spans="1:6" ht="20.100000000000001" customHeight="1" x14ac:dyDescent="0.25">
      <c r="A10" s="2" t="s">
        <v>36</v>
      </c>
      <c r="B10" s="22">
        <v>109</v>
      </c>
      <c r="C10" s="22">
        <v>107.4</v>
      </c>
      <c r="D10" s="22">
        <v>105.3</v>
      </c>
      <c r="E10" s="22">
        <v>102.9</v>
      </c>
      <c r="F10" s="22">
        <v>106</v>
      </c>
    </row>
    <row r="11" spans="1:6" ht="20.100000000000001" customHeight="1" x14ac:dyDescent="0.25">
      <c r="A11" s="2" t="s">
        <v>37</v>
      </c>
      <c r="B11" s="22">
        <v>100.7</v>
      </c>
      <c r="C11" s="22">
        <v>99.1</v>
      </c>
      <c r="D11" s="22">
        <v>99.5</v>
      </c>
      <c r="E11" s="22">
        <v>99.7</v>
      </c>
      <c r="F11" s="22">
        <v>99.7</v>
      </c>
    </row>
    <row r="12" spans="1:6" ht="20.100000000000001" customHeight="1" x14ac:dyDescent="0.25">
      <c r="A12" s="12" t="s">
        <v>11</v>
      </c>
      <c r="B12" s="22"/>
      <c r="C12" s="22"/>
      <c r="D12" s="22"/>
      <c r="E12" s="22"/>
      <c r="F12" s="22"/>
    </row>
    <row r="13" spans="1:6" ht="35.1" customHeight="1" x14ac:dyDescent="0.25">
      <c r="A13" s="13" t="s">
        <v>62</v>
      </c>
      <c r="B13" s="22">
        <v>100</v>
      </c>
      <c r="C13" s="22">
        <v>99.2</v>
      </c>
      <c r="D13" s="22">
        <v>99.6</v>
      </c>
      <c r="E13" s="22">
        <v>99.7</v>
      </c>
      <c r="F13" s="22">
        <v>99.6</v>
      </c>
    </row>
    <row r="14" spans="1:6" ht="20.100000000000001" customHeight="1" x14ac:dyDescent="0.25">
      <c r="A14" s="13" t="s">
        <v>63</v>
      </c>
      <c r="B14" s="22">
        <v>101.7</v>
      </c>
      <c r="C14" s="22">
        <v>98.9</v>
      </c>
      <c r="D14" s="22">
        <v>99.4</v>
      </c>
      <c r="E14" s="22">
        <v>99.8</v>
      </c>
      <c r="F14" s="22">
        <v>99.9</v>
      </c>
    </row>
    <row r="15" spans="1:6" ht="35.1" customHeight="1" x14ac:dyDescent="0.25">
      <c r="A15" s="2" t="s">
        <v>38</v>
      </c>
      <c r="B15" s="22">
        <v>99.1</v>
      </c>
      <c r="C15" s="22">
        <v>99.1</v>
      </c>
      <c r="D15" s="22">
        <v>99.1</v>
      </c>
      <c r="E15" s="22">
        <v>99.1</v>
      </c>
      <c r="F15" s="22">
        <v>99.1</v>
      </c>
    </row>
    <row r="16" spans="1:6" ht="20.100000000000001" customHeight="1" x14ac:dyDescent="0.25">
      <c r="A16" s="44" t="s">
        <v>39</v>
      </c>
      <c r="B16" s="22">
        <v>115</v>
      </c>
      <c r="C16" s="22">
        <v>104.5</v>
      </c>
      <c r="D16" s="22">
        <v>110.5</v>
      </c>
      <c r="E16" s="22">
        <v>105.6</v>
      </c>
      <c r="F16" s="22">
        <v>108.4</v>
      </c>
    </row>
    <row r="17" spans="1:6" ht="35.1" customHeight="1" x14ac:dyDescent="0.25">
      <c r="A17" s="14" t="s">
        <v>51</v>
      </c>
      <c r="B17" s="22">
        <v>118.6</v>
      </c>
      <c r="C17" s="22">
        <v>110.1</v>
      </c>
      <c r="D17" s="22">
        <v>114.2</v>
      </c>
      <c r="E17" s="22">
        <v>102.2</v>
      </c>
      <c r="F17" s="22">
        <v>110</v>
      </c>
    </row>
    <row r="18" spans="1:6" ht="20.100000000000001" customHeight="1" x14ac:dyDescent="0.25">
      <c r="A18" s="47" t="s">
        <v>53</v>
      </c>
      <c r="B18" s="22">
        <v>95.6</v>
      </c>
      <c r="C18" s="22">
        <v>91.7</v>
      </c>
      <c r="D18" s="22">
        <v>91.6</v>
      </c>
      <c r="E18" s="22">
        <v>102.7</v>
      </c>
      <c r="F18" s="22">
        <v>95.3</v>
      </c>
    </row>
    <row r="19" spans="1:6" ht="20.100000000000001" customHeight="1" thickBot="1" x14ac:dyDescent="0.3">
      <c r="A19" s="48" t="s">
        <v>55</v>
      </c>
      <c r="B19" s="23">
        <v>103</v>
      </c>
      <c r="C19" s="23">
        <v>95.6</v>
      </c>
      <c r="D19" s="23">
        <v>96.6</v>
      </c>
      <c r="E19" s="23">
        <v>104.7</v>
      </c>
      <c r="F19" s="23">
        <v>99.9</v>
      </c>
    </row>
    <row r="2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20.100000000000001" customHeight="1" x14ac:dyDescent="0.25">
      <c r="A1" s="56" t="s">
        <v>43</v>
      </c>
      <c r="B1" s="56"/>
      <c r="C1" s="56"/>
      <c r="D1" s="56"/>
      <c r="E1" s="56"/>
      <c r="F1" s="56"/>
    </row>
    <row r="3" spans="1:6" ht="15.75" x14ac:dyDescent="0.25">
      <c r="A3" s="57" t="s">
        <v>9</v>
      </c>
      <c r="B3" s="57"/>
      <c r="C3" s="57"/>
      <c r="D3" s="57"/>
      <c r="E3" s="57"/>
      <c r="F3" s="57"/>
    </row>
    <row r="4" spans="1:6" ht="15.75" thickBot="1" x14ac:dyDescent="0.3"/>
    <row r="5" spans="1:6" ht="35.1" customHeight="1" thickBot="1" x14ac:dyDescent="0.3">
      <c r="A5" s="5"/>
      <c r="B5" s="34" t="s">
        <v>64</v>
      </c>
      <c r="C5" s="34" t="s">
        <v>65</v>
      </c>
      <c r="D5" s="34" t="s">
        <v>66</v>
      </c>
      <c r="E5" s="34" t="s">
        <v>67</v>
      </c>
      <c r="F5" s="5">
        <v>2025</v>
      </c>
    </row>
    <row r="6" spans="1:6" ht="20.100000000000001" customHeight="1" x14ac:dyDescent="0.25">
      <c r="A6" s="40" t="s">
        <v>10</v>
      </c>
      <c r="B6" s="17">
        <f>B8+B9+B10</f>
        <v>62541.999999999993</v>
      </c>
      <c r="C6" s="17">
        <f t="shared" ref="C6:F6" si="0">C8+C9+C10</f>
        <v>67575.399999999994</v>
      </c>
      <c r="D6" s="17">
        <f t="shared" si="0"/>
        <v>77730.8</v>
      </c>
      <c r="E6" s="17">
        <f t="shared" si="0"/>
        <v>78804.200000000012</v>
      </c>
      <c r="F6" s="17">
        <f t="shared" si="0"/>
        <v>286652.40000000002</v>
      </c>
    </row>
    <row r="7" spans="1:6" ht="20.100000000000001" customHeight="1" x14ac:dyDescent="0.25">
      <c r="A7" s="7" t="s">
        <v>11</v>
      </c>
      <c r="B7" s="17"/>
      <c r="C7" s="17"/>
      <c r="D7" s="17"/>
      <c r="E7" s="17"/>
      <c r="F7" s="17"/>
    </row>
    <row r="8" spans="1:6" ht="20.100000000000001" customHeight="1" x14ac:dyDescent="0.25">
      <c r="A8" s="8" t="s">
        <v>44</v>
      </c>
      <c r="B8" s="17">
        <v>34367.199999999997</v>
      </c>
      <c r="C8" s="17">
        <v>37107.599999999999</v>
      </c>
      <c r="D8" s="17">
        <v>38484.1</v>
      </c>
      <c r="E8" s="17">
        <v>39964.300000000003</v>
      </c>
      <c r="F8" s="24">
        <f>B8+C8+D8+E8</f>
        <v>149923.20000000001</v>
      </c>
    </row>
    <row r="9" spans="1:6" ht="35.1" customHeight="1" x14ac:dyDescent="0.25">
      <c r="A9" s="8" t="s">
        <v>45</v>
      </c>
      <c r="B9" s="17">
        <v>8383.2000000000007</v>
      </c>
      <c r="C9" s="17">
        <v>7277.5</v>
      </c>
      <c r="D9" s="17">
        <v>8791.5</v>
      </c>
      <c r="E9" s="17">
        <v>10032.299999999999</v>
      </c>
      <c r="F9" s="24">
        <f t="shared" ref="F9:F10" si="1">B9+C9+D9+E9</f>
        <v>34484.5</v>
      </c>
    </row>
    <row r="10" spans="1:6" ht="35.1" customHeight="1" thickBot="1" x14ac:dyDescent="0.3">
      <c r="A10" s="9" t="s">
        <v>46</v>
      </c>
      <c r="B10" s="18">
        <v>19791.599999999999</v>
      </c>
      <c r="C10" s="18">
        <v>23190.3</v>
      </c>
      <c r="D10" s="18">
        <v>30455.200000000001</v>
      </c>
      <c r="E10" s="18">
        <v>28807.599999999999</v>
      </c>
      <c r="F10" s="25">
        <f t="shared" si="1"/>
        <v>102244.69999999998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20.100000000000001" customHeight="1" x14ac:dyDescent="0.25">
      <c r="A1" s="56" t="s">
        <v>47</v>
      </c>
      <c r="B1" s="56"/>
      <c r="C1" s="56"/>
      <c r="D1" s="56"/>
      <c r="E1" s="56"/>
      <c r="F1" s="56"/>
    </row>
    <row r="3" spans="1:6" ht="15.75" x14ac:dyDescent="0.25">
      <c r="A3" s="57" t="s">
        <v>32</v>
      </c>
      <c r="B3" s="57"/>
      <c r="C3" s="57"/>
      <c r="D3" s="57"/>
      <c r="E3" s="57"/>
      <c r="F3" s="57"/>
    </row>
    <row r="4" spans="1:6" ht="15.75" thickBot="1" x14ac:dyDescent="0.3"/>
    <row r="5" spans="1:6" ht="35.1" customHeight="1" thickBot="1" x14ac:dyDescent="0.3">
      <c r="A5" s="5"/>
      <c r="B5" s="34" t="s">
        <v>64</v>
      </c>
      <c r="C5" s="34" t="s">
        <v>65</v>
      </c>
      <c r="D5" s="34" t="s">
        <v>66</v>
      </c>
      <c r="E5" s="34" t="s">
        <v>67</v>
      </c>
      <c r="F5" s="5">
        <v>2025</v>
      </c>
    </row>
    <row r="6" spans="1:6" ht="20.100000000000001" customHeight="1" x14ac:dyDescent="0.25">
      <c r="A6" s="40" t="s">
        <v>10</v>
      </c>
      <c r="B6" s="19">
        <f>B8+B9+B10</f>
        <v>100</v>
      </c>
      <c r="C6" s="19">
        <f t="shared" ref="C6:F6" si="0">C8+C9+C10</f>
        <v>100</v>
      </c>
      <c r="D6" s="19">
        <f t="shared" si="0"/>
        <v>100</v>
      </c>
      <c r="E6" s="19">
        <f t="shared" si="0"/>
        <v>100</v>
      </c>
      <c r="F6" s="19">
        <f t="shared" si="0"/>
        <v>100</v>
      </c>
    </row>
    <row r="7" spans="1:6" ht="20.100000000000001" customHeight="1" x14ac:dyDescent="0.25">
      <c r="A7" s="7" t="s">
        <v>11</v>
      </c>
      <c r="B7" s="20"/>
      <c r="C7" s="20"/>
      <c r="D7" s="20"/>
      <c r="E7" s="20"/>
      <c r="F7" s="20"/>
    </row>
    <row r="8" spans="1:6" ht="20.100000000000001" customHeight="1" x14ac:dyDescent="0.25">
      <c r="A8" s="8" t="s">
        <v>44</v>
      </c>
      <c r="B8" s="20">
        <v>55</v>
      </c>
      <c r="C8" s="20">
        <v>54.9</v>
      </c>
      <c r="D8" s="20">
        <v>49.5</v>
      </c>
      <c r="E8" s="20">
        <v>50.7</v>
      </c>
      <c r="F8" s="20">
        <v>52.3</v>
      </c>
    </row>
    <row r="9" spans="1:6" ht="35.1" customHeight="1" x14ac:dyDescent="0.25">
      <c r="A9" s="8" t="s">
        <v>45</v>
      </c>
      <c r="B9" s="20">
        <v>13.4</v>
      </c>
      <c r="C9" s="20">
        <v>10.8</v>
      </c>
      <c r="D9" s="20">
        <v>11.3</v>
      </c>
      <c r="E9" s="20">
        <v>12.7</v>
      </c>
      <c r="F9" s="20">
        <v>12</v>
      </c>
    </row>
    <row r="10" spans="1:6" ht="35.1" customHeight="1" thickBot="1" x14ac:dyDescent="0.3">
      <c r="A10" s="9" t="s">
        <v>46</v>
      </c>
      <c r="B10" s="21">
        <v>31.6</v>
      </c>
      <c r="C10" s="21">
        <v>34.299999999999997</v>
      </c>
      <c r="D10" s="21">
        <v>39.200000000000003</v>
      </c>
      <c r="E10" s="21">
        <v>36.6</v>
      </c>
      <c r="F10" s="33">
        <v>35.700000000000003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GDP dynamics</vt:lpstr>
      <vt:lpstr>GDP by production approach...</vt:lpstr>
      <vt:lpstr>Structure of GDP by production</vt:lpstr>
      <vt:lpstr>Volume indices of GDP... </vt:lpstr>
      <vt:lpstr>GDP by expenditure approach</vt:lpstr>
      <vt:lpstr>Structure of GDP by...</vt:lpstr>
      <vt:lpstr>Indices of GDP use</vt:lpstr>
      <vt:lpstr>GDP by income approach</vt:lpstr>
      <vt:lpstr>Structure of GDP by income...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2026-03-31T08:22:17Z</dcterms:modified>
</cp:coreProperties>
</file>