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505" yWindow="-15" windowWidth="14310" windowHeight="12045" activeTab="1"/>
  </bookViews>
  <sheets>
    <sheet name="J-1-total" sheetId="6" r:id="rId1"/>
    <sheet name="Metadata" sheetId="9" r:id="rId2"/>
  </sheets>
  <definedNames>
    <definedName name="_xlnm.Print_Area" localSheetId="0">'J-1-total'!$A$1:$M$32</definedName>
  </definedNames>
  <calcPr calcId="145621"/>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M15" i="6" l="1"/>
  <c r="M28" i="6" l="1"/>
  <c r="M17" i="6"/>
  <c r="M18" i="6"/>
  <c r="M19" i="6"/>
  <c r="M20" i="6"/>
  <c r="M21" i="6"/>
  <c r="M22" i="6"/>
  <c r="M23" i="6"/>
  <c r="M25" i="6"/>
  <c r="M24" i="6"/>
  <c r="D15" i="6"/>
  <c r="D28" i="6" s="1"/>
  <c r="D20" i="6" l="1"/>
  <c r="D19" i="6"/>
  <c r="D17" i="6"/>
  <c r="D25" i="6"/>
  <c r="D24" i="6"/>
  <c r="D18" i="6"/>
  <c r="D22" i="6"/>
  <c r="F15" i="6"/>
  <c r="F17" i="6" s="1"/>
  <c r="F18" i="6" l="1"/>
  <c r="F24" i="6"/>
  <c r="F25" i="6"/>
  <c r="F22" i="6"/>
  <c r="F19" i="6"/>
  <c r="F20" i="6"/>
  <c r="F28" i="6"/>
  <c r="G15" i="6"/>
  <c r="H15" i="6"/>
  <c r="I15" i="6"/>
  <c r="J15" i="6"/>
  <c r="K15" i="6"/>
  <c r="L15" i="6"/>
  <c r="E15" i="6"/>
  <c r="J28" i="6" l="1"/>
  <c r="J17" i="6"/>
  <c r="J20" i="6"/>
  <c r="J23" i="6"/>
  <c r="J22" i="6"/>
  <c r="J18" i="6"/>
  <c r="J19" i="6"/>
  <c r="J24" i="6"/>
  <c r="J21" i="6"/>
  <c r="J25" i="6"/>
  <c r="K28" i="6"/>
  <c r="K22" i="6"/>
  <c r="K24" i="6"/>
  <c r="K17" i="6"/>
  <c r="K20" i="6"/>
  <c r="K21" i="6"/>
  <c r="K23" i="6"/>
  <c r="K19" i="6"/>
  <c r="K18" i="6"/>
  <c r="K25" i="6"/>
  <c r="G28" i="6"/>
  <c r="G18" i="6"/>
  <c r="G22" i="6"/>
  <c r="G24" i="6"/>
  <c r="G25" i="6"/>
  <c r="G17" i="6"/>
  <c r="G20" i="6"/>
  <c r="G19" i="6"/>
  <c r="G23" i="6"/>
  <c r="G21" i="6"/>
  <c r="E28" i="6"/>
  <c r="E22" i="6"/>
  <c r="E17" i="6"/>
  <c r="E18" i="6"/>
  <c r="E24" i="6"/>
  <c r="E25" i="6"/>
  <c r="E19" i="6"/>
  <c r="E20" i="6"/>
  <c r="I28" i="6"/>
  <c r="I19" i="6"/>
  <c r="I21" i="6"/>
  <c r="I25" i="6"/>
  <c r="I18" i="6"/>
  <c r="I22" i="6"/>
  <c r="I24" i="6"/>
  <c r="I17" i="6"/>
  <c r="I20" i="6"/>
  <c r="I23" i="6"/>
  <c r="L28" i="6"/>
  <c r="L18" i="6"/>
  <c r="L25" i="6"/>
  <c r="L19" i="6"/>
  <c r="L22" i="6"/>
  <c r="L24" i="6"/>
  <c r="L17" i="6"/>
  <c r="L20" i="6"/>
  <c r="L21" i="6"/>
  <c r="L23" i="6"/>
  <c r="H28" i="6"/>
  <c r="H21" i="6"/>
  <c r="H25" i="6"/>
  <c r="H18" i="6"/>
  <c r="H22" i="6"/>
  <c r="H24" i="6"/>
  <c r="H19" i="6"/>
  <c r="H17" i="6"/>
  <c r="H20" i="6"/>
  <c r="H23" i="6"/>
</calcChain>
</file>

<file path=xl/sharedStrings.xml><?xml version="1.0" encoding="utf-8"?>
<sst xmlns="http://schemas.openxmlformats.org/spreadsheetml/2006/main" count="77" uniqueCount="37">
  <si>
    <t>%</t>
  </si>
  <si>
    <t>...</t>
  </si>
  <si>
    <r>
      <t>2016</t>
    </r>
    <r>
      <rPr>
        <vertAlign val="superscript"/>
        <sz val="12"/>
        <rFont val="Calibri"/>
        <family val="2"/>
        <charset val="204"/>
      </rPr>
      <t>1)</t>
    </r>
  </si>
  <si>
    <r>
      <t>2017</t>
    </r>
    <r>
      <rPr>
        <vertAlign val="superscript"/>
        <sz val="12"/>
        <rFont val="Calibri"/>
        <family val="2"/>
        <charset val="204"/>
      </rPr>
      <t>1)</t>
    </r>
  </si>
  <si>
    <r>
      <t>2015</t>
    </r>
    <r>
      <rPr>
        <vertAlign val="superscript"/>
        <sz val="12"/>
        <rFont val="Calibri"/>
        <family val="2"/>
        <charset val="204"/>
      </rPr>
      <t>1)</t>
    </r>
  </si>
  <si>
    <t>Unit</t>
  </si>
  <si>
    <t>BYN million</t>
  </si>
  <si>
    <t xml:space="preserve">on protection of ambient air and climate </t>
  </si>
  <si>
    <t>on wastewater management</t>
  </si>
  <si>
    <t>on waste management</t>
  </si>
  <si>
    <t xml:space="preserve">on protection and remediation of soil, surface water and groundwater </t>
  </si>
  <si>
    <t>on noise and vibration abatement</t>
  </si>
  <si>
    <t>on protection of biodiversity and landscapes</t>
  </si>
  <si>
    <t>on protection against ionizing radiation and radioactive contamination</t>
  </si>
  <si>
    <t>on environmental research and development</t>
  </si>
  <si>
    <t>on other environmental protection activities</t>
  </si>
  <si>
    <r>
      <t xml:space="preserve">Gross domestic product </t>
    </r>
    <r>
      <rPr>
        <vertAlign val="superscript"/>
        <sz val="12"/>
        <rFont val="Calibri"/>
        <family val="2"/>
        <charset val="204"/>
      </rPr>
      <t>2)</t>
    </r>
  </si>
  <si>
    <t>of which:</t>
  </si>
  <si>
    <t>Indicator:</t>
  </si>
  <si>
    <t>Brief description:</t>
  </si>
  <si>
    <t>Methodology:</t>
  </si>
  <si>
    <t>Data source:</t>
  </si>
  <si>
    <t>Relevance of the indicator:</t>
  </si>
  <si>
    <t xml:space="preserve">  Total environmental protection expenditure by type of environmental protection activities</t>
  </si>
  <si>
    <t>J1– Environmental protection expenditure</t>
  </si>
  <si>
    <t>The indicator allows to assess the financial scale of environmental protection activities, including in certain types</t>
  </si>
  <si>
    <t xml:space="preserve">State statistical reports:
1-ос (затраты) «Отчет о текущих затратах на охрану окружающей среды» (Report on current environmental protection expenditure); 
1-лх (воспроизводство и защита лесов) «Отчет о воспроизводстве, защите лесов и лесных пожарах» (Report on reproduction and protection forest and forest fires);  
1-ис (инвестиции) «Годовой отчет о вводе в эксплуатацию объектов, основных средств и использовании инвестиций в основной капитал» (Annual report on the commissioning of facilities, fixed assets and use of fixed capital investment);
1-охота (Минлесхоз) «Отчет о ведении охотничьего хозяйства» (Report on hunting management); 
Administrative data of the Ministry of Education of the Republic of Belarus and the Ministry of Finance of the Republic of Belarus;
The data producer is the National Statistical Committee of the Republic of Belarus
</t>
  </si>
  <si>
    <t xml:space="preserve">Total environmental protection expenditure is determined as the sum of current environmental protection expenditure and fixed capital investment in environmental protection by types of environmental protection activities;
The calculation of total environmental protection expenditure is carried out according to the Methodology for calculating the total environmental protection expenditure, approved by the resolution of the National Statistical Committee of the Republic of Belarus No. 39 of 14 June 2018;
Types of environmental protection activities are given in accordance with statistical classification СК 55.011-2021 «Виды природоохранной деятельности» (Types of environmental protection activities) developed on the basis of the international classification of environmental protection activities and expenditure (СЕРА 2000), approved by the resolution of the National Statistical Committee of the Republic of Belarus No. 109 of 24 December 2021
</t>
  </si>
  <si>
    <r>
      <t xml:space="preserve">Note: </t>
    </r>
    <r>
      <rPr>
        <sz val="11"/>
        <rFont val="Calibri"/>
        <family val="2"/>
        <charset val="204"/>
      </rPr>
      <t>The calculation of total environmental protection expenditure is carried out according to the Methodology for calculating the total environmental protection expenditure, approved by the resolution of the National Statistical Committee of the Republic of Belarus No. 39 of 14 June 2018. 
Data in value terms are given in current prices.</t>
    </r>
  </si>
  <si>
    <r>
      <t xml:space="preserve">Time series data on the indicators for 2015-2024, 
Table J-1: Environmental protection expenditure: </t>
    </r>
    <r>
      <rPr>
        <i/>
        <sz val="14"/>
        <rFont val="Calibri"/>
        <family val="2"/>
        <charset val="204"/>
      </rPr>
      <t>Belarus</t>
    </r>
  </si>
  <si>
    <t>June 19, 2025</t>
  </si>
  <si>
    <t>for 2015 – 2024</t>
  </si>
  <si>
    <r>
      <rPr>
        <vertAlign val="superscript"/>
        <sz val="11"/>
        <rFont val="Calibri"/>
        <family val="2"/>
        <charset val="204"/>
      </rPr>
      <t>1)</t>
    </r>
    <r>
      <rPr>
        <sz val="11"/>
        <rFont val="Calibri"/>
        <family val="2"/>
        <charset val="204"/>
      </rPr>
      <t xml:space="preserve"> For 2015 – 2017 a retrospective recalculation of official statistical information was made according to the methodology. Data for 2015 in BYR billion (excluding denomination);</t>
    </r>
    <r>
      <rPr>
        <vertAlign val="superscript"/>
        <sz val="11"/>
        <rFont val="Calibri"/>
        <family val="2"/>
        <charset val="204"/>
      </rPr>
      <t xml:space="preserve">
2)</t>
    </r>
    <r>
      <rPr>
        <sz val="11"/>
        <rFont val="Calibri"/>
        <family val="2"/>
        <charset val="204"/>
      </rPr>
      <t xml:space="preserve"> Data for 2024 is preliminary.</t>
    </r>
  </si>
  <si>
    <t>Total environmental protection expenditure</t>
  </si>
  <si>
    <t>Environmental protection expenditure as percent of GDP</t>
  </si>
  <si>
    <r>
      <t>Environmental protection expenditure as percent of GDP</t>
    </r>
    <r>
      <rPr>
        <vertAlign val="superscript"/>
        <sz val="12"/>
        <rFont val="Calibri"/>
        <family val="2"/>
        <charset val="204"/>
      </rPr>
      <t>2)</t>
    </r>
  </si>
  <si>
    <t>Total environmental protection expenditure, including by types of environmental protection activities; environmental protection expenditure as percent of GDP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</si>
</sst>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7" x14ac:knownFonts="1">
    <font>
      <sz val="11"/>
      <color theme="1"/>
      <name val="Calibri"/>
      <family val="2"/>
      <scheme val="minor"/>
    </font>
    <font>
      <sz val="12"/>
      <name val="Calibri"/>
      <family val="2"/>
      <charset val="204"/>
    </font>
    <font>
      <b/>
      <sz val="14"/>
      <name val="Calibri"/>
      <family val="2"/>
    </font>
    <font>
      <b/>
      <sz val="12"/>
      <name val="Calibri"/>
      <family val="2"/>
      <charset val="204"/>
    </font>
    <font>
      <sz val="11"/>
      <name val="Calibri"/>
      <family val="2"/>
      <charset val="204"/>
    </font>
    <font>
      <i/>
      <sz val="10"/>
      <name val="Calibri"/>
      <family val="2"/>
      <charset val="204"/>
    </font>
    <font>
      <i/>
      <sz val="12"/>
      <name val="Calibri"/>
      <family val="2"/>
      <charset val="204"/>
    </font>
    <font>
      <sz val="10"/>
      <name val="Calibri"/>
      <family val="2"/>
      <charset val="204"/>
    </font>
    <font>
      <sz val="12"/>
      <name val="Calibri"/>
      <family val="2"/>
      <charset val="204"/>
    </font>
    <font>
      <i/>
      <sz val="11"/>
      <name val="Calibri"/>
      <family val="2"/>
      <charset val="204"/>
    </font>
    <font>
      <b/>
      <sz val="12"/>
      <color theme="1"/>
      <name val="Arial"/>
      <family val="2"/>
      <charset val="204"/>
    </font>
    <font>
      <sz val="12"/>
      <color theme="1"/>
      <name val="Arial"/>
      <family val="2"/>
      <charset val="204"/>
    </font>
    <font>
      <b/>
      <sz val="11"/>
      <color theme="1"/>
      <name val="Calibri"/>
      <family val="2"/>
      <charset val="204"/>
      <scheme val="minor"/>
    </font>
    <font>
      <b/>
      <sz val="11"/>
      <name val="Calibri"/>
      <family val="2"/>
      <charset val="204"/>
    </font>
    <font>
      <vertAlign val="superscript"/>
      <sz val="12"/>
      <name val="Calibri"/>
      <family val="2"/>
      <charset val="204"/>
    </font>
    <font>
      <vertAlign val="superscript"/>
      <sz val="11"/>
      <name val="Calibri"/>
      <family val="2"/>
      <charset val="204"/>
    </font>
    <font>
      <i/>
      <sz val="14"/>
      <name val="Calibri"/>
      <family val="2"/>
      <charset val="204"/>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53">
    <xf numFmtId="0" fontId="0" fillId="0" borderId="0" xfId="0"/>
    <xf numFmtId="0" fontId="4" fillId="2" borderId="0" xfId="0" applyFont="1" applyFill="1"/>
    <xf numFmtId="0" fontId="4" fillId="0" borderId="1" xfId="0" applyFont="1" applyBorder="1"/>
    <xf numFmtId="0" fontId="4" fillId="2"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7" fillId="2" borderId="0" xfId="0" applyFont="1" applyFill="1"/>
    <xf numFmtId="0" fontId="6"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wrapText="1"/>
    </xf>
    <xf numFmtId="0" fontId="0" fillId="0" borderId="0" xfId="0" applyAlignment="1">
      <alignment horizontal="left" vertical="top"/>
    </xf>
    <xf numFmtId="0" fontId="3" fillId="2" borderId="10" xfId="0" applyFont="1" applyFill="1" applyBorder="1" applyAlignment="1">
      <alignment horizontal="left" vertical="center" wrapText="1"/>
    </xf>
    <xf numFmtId="0" fontId="5" fillId="2" borderId="0" xfId="0" applyFont="1" applyFill="1" applyAlignment="1">
      <alignment horizontal="left" wrapText="1"/>
    </xf>
    <xf numFmtId="0" fontId="4" fillId="2" borderId="0" xfId="0" applyFont="1" applyFill="1" applyAlignment="1">
      <alignment horizontal="left"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2" fillId="2" borderId="0" xfId="0" applyFont="1" applyFill="1"/>
    <xf numFmtId="164" fontId="1" fillId="4" borderId="3" xfId="0" applyNumberFormat="1" applyFont="1" applyFill="1" applyBorder="1" applyAlignment="1">
      <alignment horizontal="right" vertical="center" wrapText="1"/>
    </xf>
    <xf numFmtId="14" fontId="9" fillId="2" borderId="13" xfId="0" applyNumberFormat="1" applyFont="1" applyFill="1" applyBorder="1" applyAlignment="1"/>
    <xf numFmtId="0" fontId="1"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165" fontId="1" fillId="4" borderId="3" xfId="0" applyNumberFormat="1" applyFont="1" applyFill="1" applyBorder="1" applyAlignment="1">
      <alignment horizontal="right" vertical="center" wrapText="1"/>
    </xf>
    <xf numFmtId="165" fontId="8" fillId="3" borderId="3" xfId="0" applyNumberFormat="1" applyFont="1" applyFill="1" applyBorder="1" applyAlignment="1">
      <alignment horizontal="right" vertical="center" wrapText="1"/>
    </xf>
    <xf numFmtId="165" fontId="8" fillId="3" borderId="5" xfId="0" applyNumberFormat="1" applyFont="1" applyFill="1" applyBorder="1" applyAlignment="1">
      <alignment horizontal="right" vertical="center" wrapText="1"/>
    </xf>
    <xf numFmtId="165" fontId="1" fillId="3" borderId="3" xfId="0" applyNumberFormat="1" applyFont="1" applyFill="1" applyBorder="1" applyAlignment="1">
      <alignment horizontal="right" vertical="center" wrapText="1"/>
    </xf>
    <xf numFmtId="165" fontId="1" fillId="3" borderId="5" xfId="0" applyNumberFormat="1" applyFont="1" applyFill="1" applyBorder="1" applyAlignment="1">
      <alignment horizontal="right" vertical="center" wrapText="1"/>
    </xf>
    <xf numFmtId="165" fontId="8" fillId="3" borderId="11" xfId="0" applyNumberFormat="1" applyFont="1" applyFill="1" applyBorder="1" applyAlignment="1">
      <alignment horizontal="right" vertical="center" wrapText="1"/>
    </xf>
    <xf numFmtId="165" fontId="8" fillId="3" borderId="8" xfId="0" applyNumberFormat="1" applyFont="1" applyFill="1" applyBorder="1" applyAlignment="1">
      <alignment horizontal="right" vertical="center" wrapText="1"/>
    </xf>
    <xf numFmtId="165" fontId="8" fillId="3" borderId="10" xfId="0" applyNumberFormat="1" applyFont="1" applyFill="1" applyBorder="1" applyAlignment="1">
      <alignment horizontal="right" vertical="center" wrapText="1"/>
    </xf>
    <xf numFmtId="0" fontId="1" fillId="2" borderId="1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0" borderId="2" xfId="0" applyBorder="1" applyAlignment="1"/>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3" fillId="2" borderId="18" xfId="0" applyFont="1" applyFill="1" applyBorder="1" applyAlignment="1">
      <alignment horizontal="left" vertical="top" wrapText="1"/>
    </xf>
    <xf numFmtId="0" fontId="13" fillId="2" borderId="14" xfId="0" applyFont="1" applyFill="1" applyBorder="1" applyAlignment="1">
      <alignment horizontal="left" vertical="top" wrapText="1"/>
    </xf>
    <xf numFmtId="0" fontId="0" fillId="0" borderId="16" xfId="0" applyBorder="1" applyAlignment="1"/>
    <xf numFmtId="0" fontId="4" fillId="2" borderId="1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0" fillId="0" borderId="17" xfId="0" applyBorder="1" applyAlignment="1"/>
    <xf numFmtId="14" fontId="9" fillId="2" borderId="13" xfId="0" applyNumberFormat="1" applyFont="1" applyFill="1" applyBorder="1" applyAlignment="1">
      <alignment horizontal="right"/>
    </xf>
    <xf numFmtId="0" fontId="0" fillId="0" borderId="13" xfId="0" applyBorder="1" applyAlignment="1"/>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0" fillId="3" borderId="0" xfId="0" applyFont="1" applyFill="1" applyBorder="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left" vertical="top"/>
    </xf>
    <xf numFmtId="0" fontId="11" fillId="0" borderId="0" xfId="0" applyFont="1" applyAlignment="1">
      <alignment horizontal="left" vertical="top" wrapText="1"/>
    </xf>
  </cellXfs>
  <cellStyles count="1">
    <cellStyle name="Обычный" xfId="0" builtinId="0"/>
  </cellStyles>
  <dxfs count="0"/>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zoomScale="80" zoomScaleNormal="80" zoomScaleSheetLayoutView="100" workbookViewId="0">
      <selection activeCell="B34" sqref="B34"/>
    </sheetView>
  </sheetViews>
  <sheetFormatPr defaultColWidth="11.42578125" defaultRowHeight="15" x14ac:dyDescent="0.25"/>
  <cols>
    <col min="1" max="1" width="5.7109375" style="1" customWidth="1"/>
    <col min="2" max="2" width="92.28515625" style="17" customWidth="1"/>
    <col min="3" max="3" width="12.28515625" style="1" customWidth="1"/>
    <col min="4" max="13" width="15.7109375" style="1" customWidth="1"/>
    <col min="14" max="16384" width="11.42578125" style="1"/>
  </cols>
  <sheetData>
    <row r="1" spans="1:13" ht="36" customHeight="1" thickBot="1" x14ac:dyDescent="0.3">
      <c r="B1" s="34" t="s">
        <v>29</v>
      </c>
      <c r="C1" s="35"/>
      <c r="D1" s="35"/>
      <c r="E1" s="35"/>
      <c r="F1" s="35"/>
      <c r="G1" s="35"/>
      <c r="H1" s="35"/>
      <c r="I1" s="35"/>
      <c r="J1" s="35"/>
      <c r="K1" s="35"/>
      <c r="L1" s="35"/>
      <c r="M1" s="36"/>
    </row>
    <row r="2" spans="1:13" ht="15.75" thickBot="1" x14ac:dyDescent="0.3">
      <c r="B2" s="16"/>
      <c r="G2" s="22"/>
      <c r="H2" s="22"/>
      <c r="I2" s="22"/>
      <c r="J2" s="22"/>
      <c r="K2" s="45" t="s">
        <v>30</v>
      </c>
      <c r="L2" s="45"/>
      <c r="M2" s="46"/>
    </row>
    <row r="3" spans="1:13" ht="22.5" customHeight="1" thickBot="1" x14ac:dyDescent="0.3">
      <c r="A3" s="2"/>
      <c r="B3" s="9"/>
      <c r="C3" s="10" t="s">
        <v>5</v>
      </c>
      <c r="D3" s="24" t="s">
        <v>4</v>
      </c>
      <c r="E3" s="24" t="s">
        <v>2</v>
      </c>
      <c r="F3" s="24" t="s">
        <v>3</v>
      </c>
      <c r="G3" s="11">
        <v>2018</v>
      </c>
      <c r="H3" s="11">
        <v>2019</v>
      </c>
      <c r="I3" s="11">
        <v>2020</v>
      </c>
      <c r="J3" s="11">
        <v>2021</v>
      </c>
      <c r="K3" s="24">
        <v>2022</v>
      </c>
      <c r="L3" s="24">
        <v>2023</v>
      </c>
      <c r="M3" s="24">
        <v>2024</v>
      </c>
    </row>
    <row r="4" spans="1:13" ht="20.25" customHeight="1" thickBot="1" x14ac:dyDescent="0.3">
      <c r="A4" s="2"/>
      <c r="B4" s="47" t="s">
        <v>23</v>
      </c>
      <c r="C4" s="48"/>
      <c r="D4" s="48"/>
      <c r="E4" s="48"/>
      <c r="F4" s="48"/>
      <c r="G4" s="48"/>
      <c r="H4" s="48"/>
      <c r="I4" s="48"/>
      <c r="J4" s="48"/>
      <c r="K4" s="48"/>
      <c r="L4" s="48"/>
      <c r="M4" s="36"/>
    </row>
    <row r="5" spans="1:13" ht="19.5" customHeight="1" thickBot="1" x14ac:dyDescent="0.3">
      <c r="A5" s="3">
        <v>1</v>
      </c>
      <c r="B5" s="18" t="s">
        <v>7</v>
      </c>
      <c r="C5" s="23" t="s">
        <v>6</v>
      </c>
      <c r="D5" s="26">
        <v>2222.605</v>
      </c>
      <c r="E5" s="26">
        <v>303.02760000000001</v>
      </c>
      <c r="F5" s="27">
        <v>276.74680000000001</v>
      </c>
      <c r="G5" s="27">
        <v>173.90299999999999</v>
      </c>
      <c r="H5" s="27">
        <v>223.22319999999999</v>
      </c>
      <c r="I5" s="27">
        <v>219.52549999999999</v>
      </c>
      <c r="J5" s="27">
        <v>294.96469999999999</v>
      </c>
      <c r="K5" s="27">
        <v>212.07509999999999</v>
      </c>
      <c r="L5" s="27">
        <v>252.68</v>
      </c>
      <c r="M5" s="27">
        <v>273.29399999999998</v>
      </c>
    </row>
    <row r="6" spans="1:13" ht="19.5" customHeight="1" thickBot="1" x14ac:dyDescent="0.3">
      <c r="A6" s="3">
        <v>2</v>
      </c>
      <c r="B6" s="18" t="s">
        <v>8</v>
      </c>
      <c r="C6" s="23" t="s">
        <v>6</v>
      </c>
      <c r="D6" s="26">
        <v>4453.1806999999999</v>
      </c>
      <c r="E6" s="26">
        <v>469.178</v>
      </c>
      <c r="F6" s="27">
        <v>509.62580000000003</v>
      </c>
      <c r="G6" s="27">
        <v>375.34989999999999</v>
      </c>
      <c r="H6" s="27">
        <v>389.53710000000001</v>
      </c>
      <c r="I6" s="27">
        <v>423.6309</v>
      </c>
      <c r="J6" s="27">
        <v>438.72590000000002</v>
      </c>
      <c r="K6" s="27">
        <v>544.32299999999998</v>
      </c>
      <c r="L6" s="27">
        <v>624.43299999999999</v>
      </c>
      <c r="M6" s="27">
        <v>701.24300000000005</v>
      </c>
    </row>
    <row r="7" spans="1:13" ht="19.5" customHeight="1" thickBot="1" x14ac:dyDescent="0.3">
      <c r="A7" s="3">
        <v>3</v>
      </c>
      <c r="B7" s="18" t="s">
        <v>9</v>
      </c>
      <c r="C7" s="23" t="s">
        <v>6</v>
      </c>
      <c r="D7" s="26">
        <v>1284.3022000000001</v>
      </c>
      <c r="E7" s="26">
        <v>151.4898</v>
      </c>
      <c r="F7" s="27">
        <v>164.96729999999999</v>
      </c>
      <c r="G7" s="27">
        <v>185.6114</v>
      </c>
      <c r="H7" s="27">
        <v>232.25229999999999</v>
      </c>
      <c r="I7" s="27">
        <v>255.02080000000001</v>
      </c>
      <c r="J7" s="27">
        <v>275.34820000000002</v>
      </c>
      <c r="K7" s="27">
        <v>341.608</v>
      </c>
      <c r="L7" s="27">
        <v>378.78199999999998</v>
      </c>
      <c r="M7" s="27">
        <v>613.95299999999997</v>
      </c>
    </row>
    <row r="8" spans="1:13" ht="19.5" customHeight="1" thickBot="1" x14ac:dyDescent="0.3">
      <c r="A8" s="3">
        <v>4</v>
      </c>
      <c r="B8" s="18" t="s">
        <v>10</v>
      </c>
      <c r="C8" s="23" t="s">
        <v>6</v>
      </c>
      <c r="D8" s="26">
        <v>428.4606</v>
      </c>
      <c r="E8" s="26">
        <v>36.967199999999998</v>
      </c>
      <c r="F8" s="27">
        <v>30.4254</v>
      </c>
      <c r="G8" s="27">
        <v>32.057600000000001</v>
      </c>
      <c r="H8" s="27">
        <v>17.1812</v>
      </c>
      <c r="I8" s="27">
        <v>53.9283</v>
      </c>
      <c r="J8" s="27">
        <v>45.359200000000001</v>
      </c>
      <c r="K8" s="27">
        <v>9.6628000000000007</v>
      </c>
      <c r="L8" s="27">
        <v>13.260999999999999</v>
      </c>
      <c r="M8" s="27">
        <v>11.5</v>
      </c>
    </row>
    <row r="9" spans="1:13" ht="19.5" customHeight="1" thickBot="1" x14ac:dyDescent="0.3">
      <c r="A9" s="3">
        <v>5</v>
      </c>
      <c r="B9" s="18" t="s">
        <v>11</v>
      </c>
      <c r="C9" s="23" t="s">
        <v>6</v>
      </c>
      <c r="D9" s="28" t="s">
        <v>1</v>
      </c>
      <c r="E9" s="28" t="s">
        <v>1</v>
      </c>
      <c r="F9" s="29" t="s">
        <v>1</v>
      </c>
      <c r="G9" s="27">
        <v>0.46289999999999998</v>
      </c>
      <c r="H9" s="27">
        <v>0.33050000000000002</v>
      </c>
      <c r="I9" s="27">
        <v>0.52390000000000003</v>
      </c>
      <c r="J9" s="27">
        <v>0.32029999999999997</v>
      </c>
      <c r="K9" s="27">
        <v>4.53E-2</v>
      </c>
      <c r="L9" s="27">
        <v>5.0999999999999997E-2</v>
      </c>
      <c r="M9" s="27">
        <v>4.8000000000000001E-2</v>
      </c>
    </row>
    <row r="10" spans="1:13" ht="19.5" customHeight="1" thickBot="1" x14ac:dyDescent="0.3">
      <c r="A10" s="3">
        <v>6</v>
      </c>
      <c r="B10" s="18" t="s">
        <v>12</v>
      </c>
      <c r="C10" s="23" t="s">
        <v>6</v>
      </c>
      <c r="D10" s="26">
        <v>136.9486</v>
      </c>
      <c r="E10" s="26">
        <v>12.310447999999999</v>
      </c>
      <c r="F10" s="27">
        <v>17.452411999999999</v>
      </c>
      <c r="G10" s="27">
        <v>16.667945</v>
      </c>
      <c r="H10" s="27">
        <v>17.933430000000001</v>
      </c>
      <c r="I10" s="27">
        <v>22.444611999999999</v>
      </c>
      <c r="J10" s="27">
        <v>26.320499999999999</v>
      </c>
      <c r="K10" s="27">
        <v>29.572099999999999</v>
      </c>
      <c r="L10" s="27">
        <v>28.62</v>
      </c>
      <c r="M10" s="27">
        <v>30.902000000000001</v>
      </c>
    </row>
    <row r="11" spans="1:13" ht="19.5" customHeight="1" thickBot="1" x14ac:dyDescent="0.3">
      <c r="A11" s="3">
        <v>7</v>
      </c>
      <c r="B11" s="18" t="s">
        <v>13</v>
      </c>
      <c r="C11" s="23" t="s">
        <v>6</v>
      </c>
      <c r="D11" s="28" t="s">
        <v>1</v>
      </c>
      <c r="E11" s="28" t="s">
        <v>1</v>
      </c>
      <c r="F11" s="29" t="s">
        <v>1</v>
      </c>
      <c r="G11" s="27">
        <v>0.62709999999999999</v>
      </c>
      <c r="H11" s="27">
        <v>0.62329999999999997</v>
      </c>
      <c r="I11" s="27">
        <v>0.59179999999999999</v>
      </c>
      <c r="J11" s="27">
        <v>0.80149999999999999</v>
      </c>
      <c r="K11" s="27">
        <v>5.8949999999999996</v>
      </c>
      <c r="L11" s="27">
        <v>12.603</v>
      </c>
      <c r="M11" s="27">
        <v>4.6479999999999997</v>
      </c>
    </row>
    <row r="12" spans="1:13" ht="19.5" customHeight="1" thickBot="1" x14ac:dyDescent="0.3">
      <c r="A12" s="3">
        <v>8</v>
      </c>
      <c r="B12" s="18" t="s">
        <v>14</v>
      </c>
      <c r="C12" s="23" t="s">
        <v>6</v>
      </c>
      <c r="D12" s="26">
        <v>4.2702</v>
      </c>
      <c r="E12" s="26">
        <v>0.38240224</v>
      </c>
      <c r="F12" s="27">
        <v>0.92550515</v>
      </c>
      <c r="G12" s="27">
        <v>0.90349033000000001</v>
      </c>
      <c r="H12" s="27">
        <v>1.48885818</v>
      </c>
      <c r="I12" s="27">
        <v>1.51066886</v>
      </c>
      <c r="J12" s="27">
        <v>1.5469999999999999</v>
      </c>
      <c r="K12" s="27">
        <v>2.1686000000000001</v>
      </c>
      <c r="L12" s="27">
        <v>2.532</v>
      </c>
      <c r="M12" s="27">
        <v>2.657</v>
      </c>
    </row>
    <row r="13" spans="1:13" ht="19.5" customHeight="1" thickBot="1" x14ac:dyDescent="0.3">
      <c r="A13" s="3">
        <v>9</v>
      </c>
      <c r="B13" s="19" t="s">
        <v>15</v>
      </c>
      <c r="C13" s="33" t="s">
        <v>6</v>
      </c>
      <c r="D13" s="30">
        <v>347.28840000000002</v>
      </c>
      <c r="E13" s="30">
        <v>38.888104830000003</v>
      </c>
      <c r="F13" s="30">
        <v>47.20078668</v>
      </c>
      <c r="G13" s="31">
        <v>34.814997069999997</v>
      </c>
      <c r="H13" s="31">
        <v>37.458035049999999</v>
      </c>
      <c r="I13" s="31">
        <v>41.34099741</v>
      </c>
      <c r="J13" s="31">
        <v>46.313400000000001</v>
      </c>
      <c r="K13" s="32">
        <v>51.799399999999999</v>
      </c>
      <c r="L13" s="32">
        <v>60.9</v>
      </c>
      <c r="M13" s="32">
        <v>68.09</v>
      </c>
    </row>
    <row r="14" spans="1:13" ht="20.25" customHeight="1" thickBot="1" x14ac:dyDescent="0.3">
      <c r="A14" s="3"/>
      <c r="B14" s="47" t="s">
        <v>33</v>
      </c>
      <c r="C14" s="48"/>
      <c r="D14" s="48"/>
      <c r="E14" s="48"/>
      <c r="F14" s="48"/>
      <c r="G14" s="48"/>
      <c r="H14" s="48"/>
      <c r="I14" s="48"/>
      <c r="J14" s="48"/>
      <c r="K14" s="48"/>
      <c r="L14" s="48"/>
      <c r="M14" s="36"/>
    </row>
    <row r="15" spans="1:13" ht="25.5" customHeight="1" thickBot="1" x14ac:dyDescent="0.3">
      <c r="A15" s="3">
        <v>10</v>
      </c>
      <c r="B15" s="15" t="s">
        <v>33</v>
      </c>
      <c r="C15" s="23" t="s">
        <v>6</v>
      </c>
      <c r="D15" s="25">
        <f>SUM(D5:D13)</f>
        <v>8877.0557000000008</v>
      </c>
      <c r="E15" s="25">
        <f t="shared" ref="E15:L15" si="0">SUM(E5:E13)</f>
        <v>1012.2435550700001</v>
      </c>
      <c r="F15" s="25">
        <f t="shared" si="0"/>
        <v>1047.34400383</v>
      </c>
      <c r="G15" s="25">
        <f t="shared" si="0"/>
        <v>820.39833239999996</v>
      </c>
      <c r="H15" s="25">
        <f t="shared" si="0"/>
        <v>920.02792323000006</v>
      </c>
      <c r="I15" s="25">
        <f t="shared" si="0"/>
        <v>1018.5174782700001</v>
      </c>
      <c r="J15" s="25">
        <f t="shared" si="0"/>
        <v>1129.7007000000003</v>
      </c>
      <c r="K15" s="25">
        <f t="shared" si="0"/>
        <v>1197.1493000000003</v>
      </c>
      <c r="L15" s="25">
        <f t="shared" si="0"/>
        <v>1373.8619999999999</v>
      </c>
      <c r="M15" s="25">
        <f t="shared" ref="M15" si="1">SUM(M5:M13)</f>
        <v>1706.3349999999998</v>
      </c>
    </row>
    <row r="16" spans="1:13" ht="20.25" customHeight="1" thickBot="1" x14ac:dyDescent="0.3">
      <c r="A16" s="3"/>
      <c r="B16" s="37" t="s">
        <v>17</v>
      </c>
      <c r="C16" s="38"/>
      <c r="D16" s="38"/>
      <c r="E16" s="38"/>
      <c r="F16" s="38"/>
      <c r="G16" s="38"/>
      <c r="H16" s="38"/>
      <c r="I16" s="38"/>
      <c r="J16" s="38"/>
      <c r="K16" s="38"/>
      <c r="L16" s="38"/>
      <c r="M16" s="36"/>
    </row>
    <row r="17" spans="1:13" ht="20.25" customHeight="1" thickBot="1" x14ac:dyDescent="0.3">
      <c r="A17" s="3">
        <v>11</v>
      </c>
      <c r="B17" s="18" t="s">
        <v>7</v>
      </c>
      <c r="C17" s="23" t="s">
        <v>0</v>
      </c>
      <c r="D17" s="25">
        <f t="shared" ref="D17:M20" si="2">D5/D$15*100</f>
        <v>25.037637197657777</v>
      </c>
      <c r="E17" s="25">
        <f t="shared" si="2"/>
        <v>29.936234069580674</v>
      </c>
      <c r="F17" s="25">
        <f t="shared" si="2"/>
        <v>26.423677319770118</v>
      </c>
      <c r="G17" s="25">
        <f t="shared" si="2"/>
        <v>21.197385846855969</v>
      </c>
      <c r="H17" s="25">
        <f t="shared" si="2"/>
        <v>24.262654900333484</v>
      </c>
      <c r="I17" s="25">
        <f t="shared" si="2"/>
        <v>21.553434740548035</v>
      </c>
      <c r="J17" s="25">
        <f t="shared" si="2"/>
        <v>26.109986476949153</v>
      </c>
      <c r="K17" s="25">
        <f t="shared" si="2"/>
        <v>17.715008478892312</v>
      </c>
      <c r="L17" s="25">
        <f t="shared" si="2"/>
        <v>18.39194911861599</v>
      </c>
      <c r="M17" s="25">
        <f t="shared" si="2"/>
        <v>16.016432880999336</v>
      </c>
    </row>
    <row r="18" spans="1:13" ht="20.25" customHeight="1" thickBot="1" x14ac:dyDescent="0.3">
      <c r="A18" s="3">
        <v>12</v>
      </c>
      <c r="B18" s="18" t="s">
        <v>8</v>
      </c>
      <c r="C18" s="23" t="s">
        <v>0</v>
      </c>
      <c r="D18" s="25">
        <f t="shared" ref="D18" si="3">D6/D$15*100</f>
        <v>50.16506430166929</v>
      </c>
      <c r="E18" s="25">
        <f t="shared" si="2"/>
        <v>46.350307458125009</v>
      </c>
      <c r="F18" s="25">
        <f t="shared" si="2"/>
        <v>48.658874079229477</v>
      </c>
      <c r="G18" s="25">
        <f t="shared" si="2"/>
        <v>45.752152969637123</v>
      </c>
      <c r="H18" s="25">
        <f t="shared" si="2"/>
        <v>42.339704063810103</v>
      </c>
      <c r="I18" s="25">
        <f t="shared" si="2"/>
        <v>41.592894480275099</v>
      </c>
      <c r="J18" s="25">
        <f t="shared" si="2"/>
        <v>38.835587160386808</v>
      </c>
      <c r="K18" s="25">
        <f t="shared" si="2"/>
        <v>45.468263649320924</v>
      </c>
      <c r="L18" s="25">
        <f t="shared" si="2"/>
        <v>45.450925929969685</v>
      </c>
      <c r="M18" s="25">
        <f t="shared" ref="M18" si="4">M6/M$15*100</f>
        <v>41.096443547134655</v>
      </c>
    </row>
    <row r="19" spans="1:13" ht="20.25" customHeight="1" thickBot="1" x14ac:dyDescent="0.3">
      <c r="A19" s="3">
        <v>13</v>
      </c>
      <c r="B19" s="18" t="s">
        <v>9</v>
      </c>
      <c r="C19" s="23" t="s">
        <v>0</v>
      </c>
      <c r="D19" s="25">
        <f t="shared" ref="D19" si="5">D7/D$15*100</f>
        <v>14.467659586725359</v>
      </c>
      <c r="E19" s="25">
        <f t="shared" si="2"/>
        <v>14.965746063902968</v>
      </c>
      <c r="F19" s="25">
        <f t="shared" si="2"/>
        <v>15.751013935892711</v>
      </c>
      <c r="G19" s="25">
        <f t="shared" si="2"/>
        <v>22.62454623195185</v>
      </c>
      <c r="H19" s="25">
        <f t="shared" si="2"/>
        <v>25.244049026753146</v>
      </c>
      <c r="I19" s="25">
        <f t="shared" si="2"/>
        <v>25.038431390805865</v>
      </c>
      <c r="J19" s="25">
        <f t="shared" si="2"/>
        <v>24.373553101277174</v>
      </c>
      <c r="K19" s="25">
        <f t="shared" si="2"/>
        <v>28.53512089093649</v>
      </c>
      <c r="L19" s="25">
        <f t="shared" si="2"/>
        <v>27.570600249515604</v>
      </c>
      <c r="M19" s="25">
        <f t="shared" ref="M19" si="6">M7/M$15*100</f>
        <v>35.980800956435871</v>
      </c>
    </row>
    <row r="20" spans="1:13" ht="20.25" customHeight="1" thickBot="1" x14ac:dyDescent="0.3">
      <c r="A20" s="3">
        <v>14</v>
      </c>
      <c r="B20" s="18" t="s">
        <v>10</v>
      </c>
      <c r="C20" s="23" t="s">
        <v>0</v>
      </c>
      <c r="D20" s="25">
        <f t="shared" ref="D20" si="7">D8/D$15*100</f>
        <v>4.8266070922592048</v>
      </c>
      <c r="E20" s="25">
        <f t="shared" si="2"/>
        <v>3.6520064578177127</v>
      </c>
      <c r="F20" s="25">
        <f t="shared" si="2"/>
        <v>2.9050054126188045</v>
      </c>
      <c r="G20" s="25">
        <f t="shared" si="2"/>
        <v>3.9075652319061205</v>
      </c>
      <c r="H20" s="25">
        <f t="shared" si="2"/>
        <v>1.8674650590691722</v>
      </c>
      <c r="I20" s="25">
        <f t="shared" si="2"/>
        <v>5.2947839532022325</v>
      </c>
      <c r="J20" s="25">
        <f t="shared" si="2"/>
        <v>4.0151519778645781</v>
      </c>
      <c r="K20" s="25">
        <f t="shared" si="2"/>
        <v>0.8071507872911089</v>
      </c>
      <c r="L20" s="25">
        <f t="shared" si="2"/>
        <v>0.96523522741003098</v>
      </c>
      <c r="M20" s="25">
        <f t="shared" ref="M20" si="8">M8/M$15*100</f>
        <v>0.67395909947343291</v>
      </c>
    </row>
    <row r="21" spans="1:13" ht="20.25" customHeight="1" thickBot="1" x14ac:dyDescent="0.3">
      <c r="A21" s="3">
        <v>15</v>
      </c>
      <c r="B21" s="18" t="s">
        <v>11</v>
      </c>
      <c r="C21" s="23" t="s">
        <v>0</v>
      </c>
      <c r="D21" s="25" t="s">
        <v>1</v>
      </c>
      <c r="E21" s="25" t="s">
        <v>1</v>
      </c>
      <c r="F21" s="25" t="s">
        <v>1</v>
      </c>
      <c r="G21" s="25">
        <f t="shared" ref="G21:L25" si="9">G9/G$15*100</f>
        <v>5.6423810448983792E-2</v>
      </c>
      <c r="H21" s="25">
        <f t="shared" si="9"/>
        <v>3.592282273778092E-2</v>
      </c>
      <c r="I21" s="25">
        <f t="shared" si="9"/>
        <v>5.1437507080376157E-2</v>
      </c>
      <c r="J21" s="25">
        <f t="shared" si="9"/>
        <v>2.8352642429981666E-2</v>
      </c>
      <c r="K21" s="25">
        <f t="shared" si="9"/>
        <v>3.7839891816334012E-3</v>
      </c>
      <c r="L21" s="25">
        <f t="shared" si="9"/>
        <v>3.7121632303681162E-3</v>
      </c>
      <c r="M21" s="25">
        <f t="shared" ref="M21" si="10">M9/M$15*100</f>
        <v>2.8130466760630246E-3</v>
      </c>
    </row>
    <row r="22" spans="1:13" ht="20.25" customHeight="1" thickBot="1" x14ac:dyDescent="0.3">
      <c r="A22" s="3">
        <v>16</v>
      </c>
      <c r="B22" s="18" t="s">
        <v>12</v>
      </c>
      <c r="C22" s="23" t="s">
        <v>0</v>
      </c>
      <c r="D22" s="25">
        <f t="shared" ref="D22" si="11">D10/D$15*100</f>
        <v>1.542725478223596</v>
      </c>
      <c r="E22" s="25">
        <f>E10/E$15*100</f>
        <v>1.2161547424373267</v>
      </c>
      <c r="F22" s="25">
        <f>F10/F$15*100</f>
        <v>1.6663495409510927</v>
      </c>
      <c r="G22" s="25">
        <f t="shared" si="9"/>
        <v>2.0316892833313616</v>
      </c>
      <c r="H22" s="25">
        <f t="shared" si="9"/>
        <v>1.9492267079286005</v>
      </c>
      <c r="I22" s="25">
        <f t="shared" si="9"/>
        <v>2.2036550652153002</v>
      </c>
      <c r="J22" s="25">
        <f t="shared" si="9"/>
        <v>2.3298648925330392</v>
      </c>
      <c r="K22" s="25">
        <f t="shared" si="9"/>
        <v>2.4702098560304879</v>
      </c>
      <c r="L22" s="25">
        <f t="shared" si="9"/>
        <v>2.0831786598654016</v>
      </c>
      <c r="M22" s="25">
        <f t="shared" ref="M22" si="12">M10/M$15*100</f>
        <v>1.8110160079937412</v>
      </c>
    </row>
    <row r="23" spans="1:13" ht="20.25" customHeight="1" thickBot="1" x14ac:dyDescent="0.3">
      <c r="A23" s="3">
        <v>17</v>
      </c>
      <c r="B23" s="18" t="s">
        <v>13</v>
      </c>
      <c r="C23" s="23" t="s">
        <v>0</v>
      </c>
      <c r="D23" s="25" t="s">
        <v>1</v>
      </c>
      <c r="E23" s="25" t="s">
        <v>1</v>
      </c>
      <c r="F23" s="25" t="s">
        <v>1</v>
      </c>
      <c r="G23" s="25">
        <f t="shared" si="9"/>
        <v>7.6438478143352209E-2</v>
      </c>
      <c r="H23" s="25">
        <f t="shared" si="9"/>
        <v>6.7747943759330839E-2</v>
      </c>
      <c r="I23" s="25">
        <f t="shared" si="9"/>
        <v>5.8104059343704162E-2</v>
      </c>
      <c r="J23" s="25">
        <f t="shared" si="9"/>
        <v>7.0947995340712791E-2</v>
      </c>
      <c r="K23" s="25">
        <f t="shared" si="9"/>
        <v>0.49241978423242599</v>
      </c>
      <c r="L23" s="25">
        <f t="shared" si="9"/>
        <v>0.91734104298685037</v>
      </c>
      <c r="M23" s="25">
        <f t="shared" ref="M23" si="13">M11/M$15*100</f>
        <v>0.27239668646543613</v>
      </c>
    </row>
    <row r="24" spans="1:13" ht="20.25" customHeight="1" thickBot="1" x14ac:dyDescent="0.3">
      <c r="A24" s="3">
        <v>18</v>
      </c>
      <c r="B24" s="18" t="s">
        <v>14</v>
      </c>
      <c r="C24" s="23" t="s">
        <v>0</v>
      </c>
      <c r="D24" s="25">
        <f t="shared" ref="D24" si="14">D12/D$15*100</f>
        <v>4.8103787385270089E-2</v>
      </c>
      <c r="E24" s="25">
        <f>E12/E$15*100</f>
        <v>3.7777690762729098E-2</v>
      </c>
      <c r="F24" s="25">
        <f>F12/F$15*100</f>
        <v>8.8366873406975049E-2</v>
      </c>
      <c r="G24" s="25">
        <f t="shared" si="9"/>
        <v>0.11012825042646321</v>
      </c>
      <c r="H24" s="25">
        <f t="shared" si="9"/>
        <v>0.1618274991886085</v>
      </c>
      <c r="I24" s="25">
        <f t="shared" si="9"/>
        <v>0.1483203668302229</v>
      </c>
      <c r="J24" s="25">
        <f t="shared" si="9"/>
        <v>0.1369389255047819</v>
      </c>
      <c r="K24" s="25">
        <f t="shared" si="9"/>
        <v>0.18114699645232218</v>
      </c>
      <c r="L24" s="25">
        <f t="shared" si="9"/>
        <v>0.18429798626062882</v>
      </c>
      <c r="M24" s="25">
        <f t="shared" ref="M24" si="15">M12/M$15*100</f>
        <v>0.15571385454790532</v>
      </c>
    </row>
    <row r="25" spans="1:13" ht="20.25" customHeight="1" thickBot="1" x14ac:dyDescent="0.3">
      <c r="A25" s="3">
        <v>19</v>
      </c>
      <c r="B25" s="19" t="s">
        <v>15</v>
      </c>
      <c r="C25" s="23" t="s">
        <v>0</v>
      </c>
      <c r="D25" s="25">
        <f t="shared" ref="D25" si="16">D13/D$15*100</f>
        <v>3.9122025560794893</v>
      </c>
      <c r="E25" s="25">
        <f>E13/E$15*100</f>
        <v>3.8417735173735692</v>
      </c>
      <c r="F25" s="25">
        <f>F13/F$15*100</f>
        <v>4.5067128381308237</v>
      </c>
      <c r="G25" s="25">
        <f t="shared" si="9"/>
        <v>4.2436698972987816</v>
      </c>
      <c r="H25" s="25">
        <f t="shared" si="9"/>
        <v>4.0714019764197715</v>
      </c>
      <c r="I25" s="25">
        <f t="shared" si="9"/>
        <v>4.0589384366991554</v>
      </c>
      <c r="J25" s="25">
        <f t="shared" si="9"/>
        <v>4.0996168277137466</v>
      </c>
      <c r="K25" s="25">
        <f t="shared" si="9"/>
        <v>4.3268955676622776</v>
      </c>
      <c r="L25" s="25">
        <f t="shared" si="9"/>
        <v>4.4327596221454559</v>
      </c>
      <c r="M25" s="25">
        <f t="shared" ref="M25" si="17">M13/M$15*100</f>
        <v>3.9904239202735696</v>
      </c>
    </row>
    <row r="26" spans="1:13" ht="20.25" customHeight="1" thickBot="1" x14ac:dyDescent="0.3">
      <c r="A26" s="3"/>
      <c r="B26" s="47" t="s">
        <v>34</v>
      </c>
      <c r="C26" s="48"/>
      <c r="D26" s="48"/>
      <c r="E26" s="48"/>
      <c r="F26" s="48"/>
      <c r="G26" s="48"/>
      <c r="H26" s="48"/>
      <c r="I26" s="48"/>
      <c r="J26" s="48"/>
      <c r="K26" s="48"/>
      <c r="L26" s="48"/>
      <c r="M26" s="36"/>
    </row>
    <row r="27" spans="1:13" ht="18.75" thickBot="1" x14ac:dyDescent="0.3">
      <c r="A27" s="3">
        <v>20</v>
      </c>
      <c r="B27" s="8" t="s">
        <v>16</v>
      </c>
      <c r="C27" s="23" t="s">
        <v>6</v>
      </c>
      <c r="D27" s="27">
        <v>899098.12399999995</v>
      </c>
      <c r="E27" s="27">
        <v>94949</v>
      </c>
      <c r="F27" s="26">
        <v>105748.20699999999</v>
      </c>
      <c r="G27" s="26">
        <v>122319.739</v>
      </c>
      <c r="H27" s="26">
        <v>134732.11900000001</v>
      </c>
      <c r="I27" s="26">
        <v>149720.788</v>
      </c>
      <c r="J27" s="26">
        <v>176879.04699999999</v>
      </c>
      <c r="K27" s="28">
        <v>193740.954</v>
      </c>
      <c r="L27" s="28">
        <v>217969</v>
      </c>
      <c r="M27" s="28">
        <v>246586.8</v>
      </c>
    </row>
    <row r="28" spans="1:13" ht="24" customHeight="1" thickBot="1" x14ac:dyDescent="0.3">
      <c r="A28" s="3">
        <v>21</v>
      </c>
      <c r="B28" s="8" t="s">
        <v>35</v>
      </c>
      <c r="C28" s="4" t="s">
        <v>0</v>
      </c>
      <c r="D28" s="21">
        <f>D15/D27*100</f>
        <v>0.98732890916364557</v>
      </c>
      <c r="E28" s="21">
        <f>E15/E27*100</f>
        <v>1.0660918546482849</v>
      </c>
      <c r="F28" s="21">
        <f t="shared" ref="F28:L28" si="18">F15/F27*100</f>
        <v>0.99041301365043488</v>
      </c>
      <c r="G28" s="21">
        <f t="shared" si="18"/>
        <v>0.67069987158818245</v>
      </c>
      <c r="H28" s="21">
        <f t="shared" si="18"/>
        <v>0.6828571613499228</v>
      </c>
      <c r="I28" s="21">
        <f t="shared" si="18"/>
        <v>0.68027793059037334</v>
      </c>
      <c r="J28" s="21">
        <f t="shared" si="18"/>
        <v>0.63868542891911917</v>
      </c>
      <c r="K28" s="21">
        <f t="shared" si="18"/>
        <v>0.61791235940750056</v>
      </c>
      <c r="L28" s="21">
        <f t="shared" si="18"/>
        <v>0.63030155664337584</v>
      </c>
      <c r="M28" s="21">
        <f t="shared" ref="M28" si="19">M15/M27*100</f>
        <v>0.69198148481589439</v>
      </c>
    </row>
    <row r="29" spans="1:13" ht="15.75" x14ac:dyDescent="0.25">
      <c r="A29" s="5"/>
      <c r="B29" s="6"/>
      <c r="C29" s="7"/>
      <c r="D29" s="7"/>
    </row>
    <row r="30" spans="1:13" ht="51.75" customHeight="1" x14ac:dyDescent="0.25">
      <c r="B30" s="39" t="s">
        <v>28</v>
      </c>
      <c r="C30" s="40"/>
      <c r="D30" s="40"/>
      <c r="E30" s="40"/>
      <c r="F30" s="40"/>
      <c r="G30" s="40"/>
      <c r="H30" s="40"/>
      <c r="I30" s="40"/>
      <c r="J30" s="40"/>
      <c r="K30" s="40"/>
      <c r="L30" s="40"/>
      <c r="M30" s="41"/>
    </row>
    <row r="31" spans="1:13" ht="34.5" customHeight="1" x14ac:dyDescent="0.25">
      <c r="B31" s="42" t="s">
        <v>32</v>
      </c>
      <c r="C31" s="43"/>
      <c r="D31" s="43"/>
      <c r="E31" s="43"/>
      <c r="F31" s="43"/>
      <c r="G31" s="43"/>
      <c r="H31" s="43"/>
      <c r="I31" s="43"/>
      <c r="J31" s="43"/>
      <c r="K31" s="43"/>
      <c r="L31" s="43"/>
      <c r="M31" s="44"/>
    </row>
    <row r="32" spans="1:13" ht="27.75" customHeight="1" x14ac:dyDescent="0.25">
      <c r="B32" s="20"/>
    </row>
  </sheetData>
  <customSheetViews>
    <customSheetView guid="{8925193B-C853-4D01-B936-2E82B771FA45}">
      <selection sqref="A1:P1"/>
      <pageMargins left="0.70866141732283472" right="0.70866141732283472" top="0.78740157480314965" bottom="0.78740157480314965" header="0.31496062992125984" footer="0.31496062992125984"/>
      <pageSetup paperSize="9" scale="60" orientation="landscape"/>
    </customSheetView>
  </customSheetViews>
  <mergeCells count="8">
    <mergeCell ref="B1:M1"/>
    <mergeCell ref="B16:M16"/>
    <mergeCell ref="B30:M30"/>
    <mergeCell ref="B31:M31"/>
    <mergeCell ref="K2:M2"/>
    <mergeCell ref="B4:M4"/>
    <mergeCell ref="B14:M14"/>
    <mergeCell ref="B26:M26"/>
  </mergeCells>
  <pageMargins left="0.19685039370078741" right="0.15748031496062992" top="0.78740157480314965" bottom="0.78740157480314965" header="0.31496062992125984"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zoomScaleNormal="100" zoomScaleSheetLayoutView="100" workbookViewId="0">
      <selection activeCell="J8" sqref="J8"/>
    </sheetView>
  </sheetViews>
  <sheetFormatPr defaultRowHeight="15" x14ac:dyDescent="0.25"/>
  <cols>
    <col min="1" max="1" width="16.28515625" customWidth="1"/>
    <col min="8" max="8" width="10.5703125" customWidth="1"/>
  </cols>
  <sheetData>
    <row r="1" spans="1:10" ht="15.75" x14ac:dyDescent="0.25">
      <c r="A1" s="49" t="s">
        <v>18</v>
      </c>
      <c r="B1" s="49"/>
      <c r="C1" s="49"/>
      <c r="D1" s="49"/>
      <c r="E1" s="49"/>
      <c r="F1" s="49"/>
      <c r="G1" s="49"/>
      <c r="H1" s="49"/>
    </row>
    <row r="2" spans="1:10" ht="29.25" customHeight="1" x14ac:dyDescent="0.25">
      <c r="A2" s="50" t="s">
        <v>24</v>
      </c>
      <c r="B2" s="50"/>
      <c r="C2" s="50"/>
      <c r="D2" s="50"/>
      <c r="E2" s="50"/>
      <c r="F2" s="50"/>
      <c r="G2" s="50"/>
      <c r="H2" s="50"/>
      <c r="I2" s="12"/>
      <c r="J2" s="12"/>
    </row>
    <row r="3" spans="1:10" ht="25.5" customHeight="1" x14ac:dyDescent="0.25">
      <c r="A3" s="51" t="s">
        <v>31</v>
      </c>
      <c r="B3" s="51"/>
      <c r="C3" s="51"/>
      <c r="D3" s="51"/>
      <c r="E3" s="51"/>
      <c r="F3" s="51"/>
      <c r="G3" s="51"/>
      <c r="H3" s="51"/>
    </row>
    <row r="4" spans="1:10" ht="15.75" x14ac:dyDescent="0.25">
      <c r="A4" s="49" t="s">
        <v>19</v>
      </c>
      <c r="B4" s="49"/>
      <c r="C4" s="49"/>
      <c r="D4" s="49"/>
      <c r="E4" s="49"/>
      <c r="F4" s="49"/>
      <c r="G4" s="49"/>
      <c r="H4" s="49"/>
    </row>
    <row r="5" spans="1:10" ht="52.5" customHeight="1" x14ac:dyDescent="0.25">
      <c r="A5" s="52" t="s">
        <v>36</v>
      </c>
      <c r="B5" s="52"/>
      <c r="C5" s="52"/>
      <c r="D5" s="52"/>
      <c r="E5" s="52"/>
      <c r="F5" s="52"/>
      <c r="G5" s="52"/>
      <c r="H5" s="52"/>
    </row>
    <row r="7" spans="1:10" ht="21" customHeight="1" x14ac:dyDescent="0.25">
      <c r="A7" s="49" t="s">
        <v>20</v>
      </c>
      <c r="B7" s="49"/>
      <c r="C7" s="49"/>
      <c r="D7" s="49"/>
      <c r="E7" s="49"/>
      <c r="F7" s="49"/>
      <c r="G7" s="49"/>
      <c r="H7" s="49"/>
    </row>
    <row r="8" spans="1:10" ht="238.5" customHeight="1" x14ac:dyDescent="0.25">
      <c r="A8" s="52" t="s">
        <v>27</v>
      </c>
      <c r="B8" s="52"/>
      <c r="C8" s="52"/>
      <c r="D8" s="52"/>
      <c r="E8" s="52"/>
      <c r="F8" s="52"/>
      <c r="G8" s="52"/>
      <c r="H8" s="52"/>
    </row>
    <row r="9" spans="1:10" ht="21.75" customHeight="1" x14ac:dyDescent="0.25">
      <c r="A9" s="49" t="s">
        <v>21</v>
      </c>
      <c r="B9" s="49"/>
      <c r="C9" s="49"/>
      <c r="D9" s="49"/>
      <c r="E9" s="49"/>
      <c r="F9" s="49"/>
      <c r="G9" s="49"/>
      <c r="H9" s="49"/>
    </row>
    <row r="10" spans="1:10" ht="243.75" customHeight="1" x14ac:dyDescent="0.25">
      <c r="A10" s="52" t="s">
        <v>26</v>
      </c>
      <c r="B10" s="52"/>
      <c r="C10" s="52"/>
      <c r="D10" s="52"/>
      <c r="E10" s="52"/>
      <c r="F10" s="52"/>
      <c r="G10" s="52"/>
      <c r="H10" s="52"/>
    </row>
    <row r="11" spans="1:10" ht="9.75" customHeight="1" x14ac:dyDescent="0.25">
      <c r="A11" s="13"/>
      <c r="B11" s="13"/>
      <c r="C11" s="13"/>
      <c r="D11" s="13"/>
      <c r="E11" s="13"/>
      <c r="F11" s="13"/>
      <c r="G11" s="13"/>
      <c r="H11" s="13"/>
    </row>
    <row r="12" spans="1:10" ht="15.75" x14ac:dyDescent="0.25">
      <c r="A12" s="49" t="s">
        <v>22</v>
      </c>
      <c r="B12" s="49"/>
      <c r="C12" s="49"/>
      <c r="D12" s="49"/>
      <c r="E12" s="49"/>
      <c r="F12" s="49"/>
      <c r="G12" s="49"/>
      <c r="H12" s="49"/>
    </row>
    <row r="13" spans="1:10" ht="36" customHeight="1" x14ac:dyDescent="0.25">
      <c r="A13" s="52" t="s">
        <v>25</v>
      </c>
      <c r="B13" s="52"/>
      <c r="C13" s="52"/>
      <c r="D13" s="52"/>
      <c r="E13" s="52"/>
      <c r="F13" s="52"/>
      <c r="G13" s="52"/>
      <c r="H13" s="52"/>
    </row>
    <row r="14" spans="1:10" x14ac:dyDescent="0.25">
      <c r="B14" s="14"/>
    </row>
  </sheetData>
  <mergeCells count="11">
    <mergeCell ref="A10:H10"/>
    <mergeCell ref="A12:H12"/>
    <mergeCell ref="A13:H13"/>
    <mergeCell ref="A7:H7"/>
    <mergeCell ref="A8:H8"/>
    <mergeCell ref="A9:H9"/>
    <mergeCell ref="A1:H1"/>
    <mergeCell ref="A2:H2"/>
    <mergeCell ref="A3:H3"/>
    <mergeCell ref="A4:H4"/>
    <mergeCell ref="A5:H5"/>
  </mergeCells>
  <pageMargins left="1.1811023622047245" right="0.2" top="0.74803149606299213" bottom="0.4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J-1-total</vt:lpstr>
      <vt:lpstr>Metadata</vt:lpstr>
      <vt:lpstr>'J-1-total'!Область_печати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Леднева Юлия Сергеевна</cp:lastModifiedBy>
  <cp:lastPrinted>2025-06-19T07:05:03Z</cp:lastPrinted>
  <dcterms:created xsi:type="dcterms:W3CDTF">2011-05-01T09:55:58Z</dcterms:created>
  <dcterms:modified xsi:type="dcterms:W3CDTF">2025-06-19T07:06:00Z</dcterms:modified>
</cp:coreProperties>
</file>