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5" yWindow="-15" windowWidth="14520" windowHeight="12045" tabRatio="599"/>
  </bookViews>
  <sheets>
    <sheet name="C-7а-total" sheetId="6" r:id="rId1"/>
    <sheet name="С-7b-by NACE 2.0" sheetId="7" r:id="rId2"/>
    <sheet name="Metadata" sheetId="9" r:id="rId3"/>
  </sheets>
  <definedNames>
    <definedName name="_xlnm.Print_Titles" localSheetId="1">'С-7b-by NACE 2.0'!$4:$4</definedName>
    <definedName name="_xlnm.Print_Area" localSheetId="0">'C-7а-total'!$A$1:$AD$24</definedName>
    <definedName name="_xlnm.Print_Area" localSheetId="1">'С-7b-by NACE 2.0'!$A$1:$M$23</definedName>
  </definedNames>
  <calcPr calcId="144525"/>
  <customWorkbookViews>
    <customWorkbookView name="Fe Sanchis_Moreno - Personal View" guid="{8925193B-C853-4D01-B936-2E82B771FA45}" mergeInterval="0" personalView="1" maximized="1" windowWidth="1916" windowHeight="855" activeSheetId="2"/>
  </customWorkbookViews>
</workbook>
</file>

<file path=xl/calcChain.xml><?xml version="1.0" encoding="utf-8"?>
<calcChain xmlns="http://schemas.openxmlformats.org/spreadsheetml/2006/main">
  <c r="AC12" i="6" l="1"/>
  <c r="AD12" i="6"/>
  <c r="AC11" i="6"/>
  <c r="AD11" i="6"/>
  <c r="AC9" i="6"/>
  <c r="AD9" i="6"/>
  <c r="AC6" i="6"/>
  <c r="AD6" i="6"/>
  <c r="AB6" i="6" l="1"/>
  <c r="AB11" i="6" l="1"/>
  <c r="AB9" i="6"/>
  <c r="AB12" i="6" l="1"/>
  <c r="AA11" i="6"/>
  <c r="Z11" i="6"/>
  <c r="AA9" i="6"/>
  <c r="Z9" i="6"/>
  <c r="AA6" i="6"/>
  <c r="Z6" i="6"/>
  <c r="AA12" i="6" l="1"/>
  <c r="Z12" i="6"/>
  <c r="P9" i="6"/>
  <c r="P11" i="6"/>
  <c r="P12" i="6" s="1"/>
  <c r="Q9" i="6"/>
  <c r="Q11" i="6"/>
  <c r="R9" i="6"/>
  <c r="R11" i="6"/>
  <c r="S9" i="6"/>
  <c r="S11" i="6"/>
  <c r="T9" i="6"/>
  <c r="T11" i="6"/>
  <c r="U9" i="6"/>
  <c r="U11" i="6"/>
  <c r="V9" i="6"/>
  <c r="V11" i="6"/>
  <c r="W9" i="6"/>
  <c r="W11" i="6"/>
  <c r="X9" i="6"/>
  <c r="X11" i="6"/>
  <c r="X12" i="6"/>
  <c r="Y9" i="6"/>
  <c r="Y11" i="6"/>
  <c r="O9" i="6"/>
  <c r="O11" i="6"/>
  <c r="O12" i="6" s="1"/>
  <c r="N6" i="6"/>
  <c r="N9" i="6" s="1"/>
  <c r="N12" i="6" s="1"/>
  <c r="E6" i="6"/>
  <c r="E9" i="6" s="1"/>
  <c r="E12" i="6" s="1"/>
  <c r="F6" i="6"/>
  <c r="F9" i="6" s="1"/>
  <c r="F12" i="6" s="1"/>
  <c r="G6" i="6"/>
  <c r="G9" i="6" s="1"/>
  <c r="G12" i="6" s="1"/>
  <c r="H6" i="6"/>
  <c r="H9" i="6" s="1"/>
  <c r="H12" i="6" s="1"/>
  <c r="I6" i="6"/>
  <c r="I9" i="6"/>
  <c r="I12" i="6" s="1"/>
  <c r="J6" i="6"/>
  <c r="J9" i="6" s="1"/>
  <c r="J12" i="6" s="1"/>
  <c r="K6" i="6"/>
  <c r="K9" i="6" s="1"/>
  <c r="K12" i="6" s="1"/>
  <c r="L6" i="6"/>
  <c r="L9" i="6" s="1"/>
  <c r="L12" i="6" s="1"/>
  <c r="M6" i="6"/>
  <c r="M9" i="6" s="1"/>
  <c r="M12" i="6" s="1"/>
  <c r="D6" i="6"/>
  <c r="D9" i="6" s="1"/>
  <c r="D12" i="6" s="1"/>
  <c r="X6" i="6"/>
  <c r="Y6" i="6"/>
  <c r="W6" i="6"/>
  <c r="V6" i="6"/>
  <c r="U6" i="6"/>
  <c r="T6" i="6"/>
  <c r="S6" i="6"/>
  <c r="R6" i="6"/>
  <c r="Q6" i="6"/>
  <c r="P6" i="6"/>
  <c r="O6" i="6"/>
  <c r="V12" i="6" l="1"/>
  <c r="U12" i="6"/>
  <c r="T12" i="6"/>
  <c r="S12" i="6"/>
  <c r="R12" i="6"/>
  <c r="Q12" i="6"/>
  <c r="Y12" i="6"/>
  <c r="W12" i="6"/>
</calcChain>
</file>

<file path=xl/sharedStrings.xml><?xml version="1.0" encoding="utf-8"?>
<sst xmlns="http://schemas.openxmlformats.org/spreadsheetml/2006/main" count="107" uniqueCount="53">
  <si>
    <t>%</t>
  </si>
  <si>
    <t>…</t>
  </si>
  <si>
    <t>A</t>
  </si>
  <si>
    <t>C</t>
  </si>
  <si>
    <t>D</t>
  </si>
  <si>
    <t>E</t>
  </si>
  <si>
    <t xml:space="preserve"> </t>
  </si>
  <si>
    <t>B, F-S</t>
  </si>
  <si>
    <t>million m3</t>
  </si>
  <si>
    <t>Note:</t>
  </si>
  <si>
    <t>Data of the Ministry of Natural Resources and Environmental Protection of the Republic of Belarus.</t>
  </si>
  <si>
    <t>Indicator:</t>
  </si>
  <si>
    <t>Methodology:</t>
  </si>
  <si>
    <t>Data source:</t>
  </si>
  <si>
    <t>Relevance of the indicator:</t>
  </si>
  <si>
    <t>Belarus</t>
  </si>
  <si>
    <t>С7 – Water loss</t>
  </si>
  <si>
    <t>Brief description:</t>
  </si>
  <si>
    <t>Unit</t>
  </si>
  <si>
    <t>Freshwater abstracted</t>
  </si>
  <si>
    <t xml:space="preserve">Water use </t>
  </si>
  <si>
    <t>of which:</t>
  </si>
  <si>
    <t>Reference:</t>
  </si>
  <si>
    <t>Section of OKED (compliant with NACE 2.0)</t>
  </si>
  <si>
    <t>Total</t>
  </si>
  <si>
    <t>Agriculture, forestry and fishing</t>
  </si>
  <si>
    <t>Manufacturing</t>
  </si>
  <si>
    <t>Electricity, gas, steam, hot water and air conditioning supply</t>
  </si>
  <si>
    <t>Water supply; waste management and remediation activities</t>
  </si>
  <si>
    <t>Other service activity</t>
  </si>
  <si>
    <t>Water losses during transport by economic activity</t>
  </si>
  <si>
    <t>drainage water collected by hydraulic structures and devices in order to lower the water level, drainage of territories (lands) and discharged into the environment.</t>
  </si>
  <si>
    <t>Water loss, non-recorded water consumption and water not for use</t>
  </si>
  <si>
    <t xml:space="preserve">Water loss during transport* </t>
  </si>
  <si>
    <t>Percentage of water loss during transport*</t>
  </si>
  <si>
    <t>Other  water loss and non-recorded water consumption</t>
  </si>
  <si>
    <t>Percentage of other  water loss and non-recorded water consumption</t>
  </si>
  <si>
    <t>Percentage of water loss and non-recorded water consumption in the volume of water abstraction from natural sources</t>
  </si>
  <si>
    <t>Water not for use is water that has not been used in manufacturing and services, as well as by households. Water not for use includes:</t>
  </si>
  <si>
    <t>mine water pumped out in the process of mining in order to prevent flooding of mine workings;</t>
  </si>
  <si>
    <t>* Until 2009 - taking into account other water loss and non-recorded water consumption.</t>
  </si>
  <si>
    <t>Other water loss and non-recorded water consumption by economic activity</t>
  </si>
  <si>
    <t>The water loss during transport; other water loss and non-recorded water consumption; in total and by economic activity;</t>
  </si>
  <si>
    <t>The water loss is the amount of water lost during its transportation, storage, redistribution and cooling, as a result of which it does not reach the water user or is consumed in excess of the norm.</t>
  </si>
  <si>
    <t>The non-recorded water consumption is the volume of water unaccounted for by consumers’ water metering devices due to their insensitivity to low consumption or deterioration of the metrological characteristics of water metering devices during their exploitation, as well as commercial water loss.</t>
  </si>
  <si>
    <t>The official statistical information on freshwater resources is classified by economic activity using the National classification of the Republic of Belarus «Types of Economic Activity» 005-2011 (compliant with NACE Rev. 2.0).</t>
  </si>
  <si>
    <t>The indicator allows to determine the effectiveness of measures aimed at improving the water management system in the country. Water loss reducing during transportation to places of use indicates the efficiency of water use and the operation of the water use system</t>
  </si>
  <si>
    <t>the percentage of water loss and non-recorded water consumption in the volume of water abstraction from natural sources</t>
  </si>
  <si>
    <t>The official statistics on the data of the state statistical report 1-вода (Минприроды) "Отчет об использовании вод" (Report on water use); the data producer is the Ministry of Natural Resources and Environmental Protection of the Republic of Belarus</t>
  </si>
  <si>
    <r>
      <t xml:space="preserve">Time series data on the indicators for 1990-2024, Table C-7a:  Water loss: </t>
    </r>
    <r>
      <rPr>
        <i/>
        <sz val="14"/>
        <rFont val="Calibri"/>
        <family val="2"/>
      </rPr>
      <t>Belarus</t>
    </r>
  </si>
  <si>
    <t>July 18, 2025</t>
  </si>
  <si>
    <t xml:space="preserve">Time series data on the indicators for 2016-2024, Table C-7b:  Water loss: </t>
  </si>
  <si>
    <t>1990-2024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</si>
</sst>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26" x14ac:knownFonts="1">
    <font>
      <sz val="11"/>
      <color theme="1"/>
      <name val="Calibri"/>
      <family val="2"/>
      <scheme val="minor"/>
    </font>
    <font>
      <sz val="11"/>
      <name val="Calibri"/>
      <family val="2"/>
    </font>
    <font>
      <sz val="12"/>
      <name val="Calibri"/>
    </font>
    <font>
      <b/>
      <sz val="14"/>
      <name val="Calibri"/>
      <family val="2"/>
    </font>
    <font>
      <i/>
      <sz val="10"/>
      <name val="Calibri"/>
      <family val="2"/>
    </font>
    <font>
      <i/>
      <sz val="12"/>
      <name val="Calibri"/>
      <family val="2"/>
    </font>
    <font>
      <i/>
      <sz val="14"/>
      <name val="Calibri"/>
      <family val="2"/>
      <charset val="204"/>
    </font>
    <font>
      <b/>
      <sz val="12"/>
      <name val="Calibri"/>
      <family val="2"/>
      <charset val="204"/>
    </font>
    <font>
      <sz val="11"/>
      <name val="Calibri"/>
      <family val="2"/>
      <charset val="204"/>
    </font>
    <font>
      <i/>
      <sz val="12"/>
      <name val="Calibri"/>
      <family val="2"/>
      <charset val="204"/>
    </font>
    <font>
      <sz val="12"/>
      <color theme="1"/>
      <name val="Calibri"/>
      <family val="2"/>
      <scheme val="minor"/>
    </font>
    <font>
      <sz val="12"/>
      <color indexed="8"/>
      <name val="Calibri"/>
      <family val="2"/>
    </font>
    <font>
      <b/>
      <sz val="12"/>
      <color theme="1"/>
      <name val="Calibri"/>
      <family val="2"/>
      <charset val="204"/>
      <scheme val="minor"/>
    </font>
    <font>
      <sz val="12"/>
      <color theme="1"/>
      <name val="Calibri"/>
      <family val="2"/>
      <charset val="204"/>
      <scheme val="minor"/>
    </font>
    <font>
      <sz val="11"/>
      <name val="Calibri"/>
      <family val="2"/>
      <scheme val="minor"/>
    </font>
    <font>
      <i/>
      <sz val="14"/>
      <name val="Calibri"/>
      <family val="2"/>
    </font>
    <font>
      <sz val="12"/>
      <name val="Calibri"/>
      <family val="2"/>
      <scheme val="minor"/>
    </font>
    <font>
      <sz val="12"/>
      <name val="Calibri"/>
      <family val="2"/>
      <charset val="204"/>
      <scheme val="minor"/>
    </font>
    <font>
      <b/>
      <i/>
      <sz val="12"/>
      <color theme="1"/>
      <name val="Calibri"/>
      <family val="2"/>
      <charset val="204"/>
      <scheme val="minor"/>
    </font>
    <font>
      <b/>
      <sz val="12"/>
      <color theme="1"/>
      <name val="Arial"/>
      <family val="2"/>
      <charset val="204"/>
    </font>
    <font>
      <sz val="12"/>
      <color theme="1"/>
      <name val="Arial"/>
      <family val="2"/>
      <charset val="204"/>
    </font>
    <font>
      <sz val="12"/>
      <name val="Calibri"/>
      <family val="2"/>
    </font>
    <font>
      <b/>
      <sz val="12"/>
      <name val="Calibri"/>
      <family val="2"/>
    </font>
    <font>
      <b/>
      <sz val="11"/>
      <name val="Calibri"/>
      <family val="2"/>
    </font>
    <font>
      <sz val="12"/>
      <name val="Calibri"/>
      <family val="2"/>
      <charset val="204"/>
    </font>
    <font>
      <b/>
      <sz val="12"/>
      <name val="Calibri"/>
    </font>
  </fonts>
  <fills count="10">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indexed="9"/>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499984740745262"/>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s>
  <cellStyleXfs count="1">
    <xf numFmtId="0" fontId="0" fillId="0" borderId="0"/>
  </cellStyleXfs>
  <cellXfs count="120">
    <xf numFmtId="0" fontId="0" fillId="0" borderId="0" xfId="0"/>
    <xf numFmtId="0" fontId="1" fillId="2" borderId="0" xfId="0" applyFont="1" applyFill="1"/>
    <xf numFmtId="0" fontId="4" fillId="2" borderId="0" xfId="0" applyFont="1" applyFill="1" applyAlignment="1">
      <alignment horizontal="left"/>
    </xf>
    <xf numFmtId="0" fontId="1" fillId="0" borderId="1" xfId="0" applyFont="1" applyBorder="1"/>
    <xf numFmtId="0" fontId="1" fillId="2" borderId="1" xfId="0" applyFont="1" applyFill="1" applyBorder="1" applyAlignment="1">
      <alignment horizontal="center" vertical="center"/>
    </xf>
    <xf numFmtId="0" fontId="1" fillId="2" borderId="0" xfId="0" applyFont="1" applyFill="1" applyAlignment="1">
      <alignment horizontal="left"/>
    </xf>
    <xf numFmtId="0" fontId="1" fillId="2" borderId="4" xfId="0" applyFont="1" applyFill="1" applyBorder="1" applyAlignment="1">
      <alignment horizontal="center" vertical="center"/>
    </xf>
    <xf numFmtId="0" fontId="5" fillId="2" borderId="3" xfId="0" applyFont="1" applyFill="1" applyBorder="1" applyAlignment="1">
      <alignment horizontal="left" wrapText="1"/>
    </xf>
    <xf numFmtId="164" fontId="2" fillId="2" borderId="0" xfId="0" applyNumberFormat="1" applyFont="1" applyFill="1" applyBorder="1" applyAlignment="1">
      <alignment horizontal="center" vertical="center" wrapText="1"/>
    </xf>
    <xf numFmtId="0" fontId="1" fillId="0" borderId="0" xfId="0" applyFont="1" applyFill="1"/>
    <xf numFmtId="0" fontId="8" fillId="2" borderId="0" xfId="0" applyFont="1" applyFill="1"/>
    <xf numFmtId="0" fontId="10" fillId="0" borderId="0" xfId="0" applyFont="1" applyAlignment="1">
      <alignment horizontal="center" vertical="center"/>
    </xf>
    <xf numFmtId="0" fontId="10" fillId="0" borderId="0" xfId="0" applyFont="1"/>
    <xf numFmtId="0" fontId="10" fillId="0" borderId="1" xfId="0" applyFont="1" applyBorder="1" applyAlignment="1">
      <alignment horizontal="center" vertical="center"/>
    </xf>
    <xf numFmtId="0" fontId="10" fillId="0" borderId="1" xfId="0" applyFont="1" applyBorder="1"/>
    <xf numFmtId="0" fontId="10" fillId="0" borderId="1" xfId="0" applyFont="1" applyBorder="1" applyAlignment="1">
      <alignment horizontal="center" vertical="center" wrapText="1"/>
    </xf>
    <xf numFmtId="0" fontId="11" fillId="6" borderId="1" xfId="0" applyFont="1" applyFill="1" applyBorder="1" applyAlignment="1">
      <alignment horizontal="center" vertical="center" wrapText="1"/>
    </xf>
    <xf numFmtId="0" fontId="10" fillId="0" borderId="4" xfId="0" applyFont="1" applyBorder="1" applyAlignment="1">
      <alignment horizontal="center" vertical="center"/>
    </xf>
    <xf numFmtId="0" fontId="10" fillId="8" borderId="4" xfId="0" applyFont="1" applyFill="1" applyBorder="1" applyAlignment="1">
      <alignment horizontal="center" vertical="center"/>
    </xf>
    <xf numFmtId="164" fontId="10" fillId="8" borderId="4" xfId="0" applyNumberFormat="1" applyFont="1" applyFill="1" applyBorder="1" applyAlignment="1">
      <alignment horizontal="center" vertical="center"/>
    </xf>
    <xf numFmtId="0" fontId="10" fillId="8" borderId="1" xfId="0" applyFont="1" applyFill="1" applyBorder="1" applyAlignment="1">
      <alignment horizontal="center" vertical="center"/>
    </xf>
    <xf numFmtId="164" fontId="10" fillId="8" borderId="1" xfId="0" applyNumberFormat="1" applyFont="1" applyFill="1" applyBorder="1" applyAlignment="1">
      <alignment horizontal="center" vertical="center"/>
    </xf>
    <xf numFmtId="0" fontId="13" fillId="8" borderId="4" xfId="0" applyFont="1" applyFill="1" applyBorder="1" applyAlignment="1">
      <alignment vertical="top" wrapText="1"/>
    </xf>
    <xf numFmtId="0" fontId="13" fillId="8" borderId="1" xfId="0" applyFont="1" applyFill="1" applyBorder="1" applyAlignment="1">
      <alignment vertical="top" wrapText="1"/>
    </xf>
    <xf numFmtId="0" fontId="13" fillId="8" borderId="1" xfId="0" applyFont="1" applyFill="1" applyBorder="1" applyAlignment="1">
      <alignment wrapText="1"/>
    </xf>
    <xf numFmtId="0" fontId="3" fillId="0" borderId="0" xfId="0" applyFont="1" applyFill="1" applyAlignment="1"/>
    <xf numFmtId="0" fontId="14" fillId="0" borderId="0" xfId="0" applyFont="1" applyFill="1"/>
    <xf numFmtId="0" fontId="15" fillId="0" borderId="0" xfId="0" applyFont="1" applyFill="1" applyAlignment="1"/>
    <xf numFmtId="0" fontId="16" fillId="0" borderId="0" xfId="0" applyFont="1" applyFill="1"/>
    <xf numFmtId="0" fontId="0" fillId="0" borderId="0" xfId="0" applyFill="1"/>
    <xf numFmtId="0" fontId="17" fillId="8" borderId="4" xfId="0" applyFont="1" applyFill="1" applyBorder="1" applyAlignment="1">
      <alignment horizontal="center" vertical="center" wrapText="1"/>
    </xf>
    <xf numFmtId="0" fontId="17" fillId="8" borderId="1" xfId="0" applyFont="1" applyFill="1" applyBorder="1" applyAlignment="1">
      <alignment horizontal="center" vertical="center" wrapText="1"/>
    </xf>
    <xf numFmtId="0" fontId="5" fillId="2" borderId="0" xfId="0" applyFont="1" applyFill="1" applyBorder="1" applyAlignment="1">
      <alignment horizontal="left" wrapText="1"/>
    </xf>
    <xf numFmtId="0" fontId="5" fillId="2" borderId="1" xfId="0" applyFont="1" applyFill="1" applyBorder="1" applyAlignment="1">
      <alignment horizontal="left" wrapText="1"/>
    </xf>
    <xf numFmtId="0" fontId="1" fillId="2" borderId="0" xfId="0" applyFont="1" applyFill="1" applyBorder="1"/>
    <xf numFmtId="0" fontId="1" fillId="2" borderId="0" xfId="0" applyFont="1" applyFill="1" applyBorder="1" applyAlignment="1">
      <alignment vertical="top" wrapText="1"/>
    </xf>
    <xf numFmtId="0" fontId="20" fillId="0" borderId="0" xfId="0" applyFont="1" applyAlignment="1">
      <alignment vertical="center"/>
    </xf>
    <xf numFmtId="0" fontId="20" fillId="0" borderId="0" xfId="0" applyFont="1" applyAlignment="1">
      <alignment horizontal="left" vertical="center" wrapText="1" indent="2"/>
    </xf>
    <xf numFmtId="0" fontId="20" fillId="0" borderId="0" xfId="0" applyFont="1" applyAlignment="1">
      <alignment horizontal="left" vertical="center" wrapText="1"/>
    </xf>
    <xf numFmtId="0" fontId="0" fillId="0" borderId="0" xfId="0" applyAlignment="1">
      <alignment horizontal="left" vertical="top"/>
    </xf>
    <xf numFmtId="0" fontId="20" fillId="0" borderId="0" xfId="0" applyFont="1" applyAlignment="1">
      <alignment horizontal="justify" vertical="center"/>
    </xf>
    <xf numFmtId="0" fontId="12" fillId="7" borderId="4" xfId="0" applyFont="1" applyFill="1" applyBorder="1" applyAlignment="1">
      <alignment wrapText="1"/>
    </xf>
    <xf numFmtId="0" fontId="10" fillId="7" borderId="4" xfId="0" applyFont="1" applyFill="1" applyBorder="1" applyAlignment="1">
      <alignment horizontal="center" vertical="center"/>
    </xf>
    <xf numFmtId="166" fontId="10" fillId="7" borderId="4" xfId="0" applyNumberFormat="1" applyFont="1" applyFill="1" applyBorder="1" applyAlignment="1">
      <alignment horizontal="center" vertical="center"/>
    </xf>
    <xf numFmtId="0" fontId="13" fillId="0" borderId="4" xfId="0" applyFont="1" applyBorder="1" applyAlignment="1">
      <alignment horizontal="center" vertical="center"/>
    </xf>
    <xf numFmtId="0" fontId="0" fillId="2" borderId="0" xfId="0" applyFill="1" applyAlignment="1">
      <alignment horizontal="left"/>
    </xf>
    <xf numFmtId="0" fontId="21" fillId="2" borderId="2" xfId="0" applyFont="1" applyFill="1" applyBorder="1" applyAlignment="1">
      <alignment horizontal="center" vertical="top" wrapText="1"/>
    </xf>
    <xf numFmtId="0" fontId="7" fillId="2" borderId="0" xfId="0" applyFont="1" applyFill="1" applyAlignment="1">
      <alignment horizontal="left"/>
    </xf>
    <xf numFmtId="0" fontId="1" fillId="2" borderId="14" xfId="0" applyFont="1" applyFill="1" applyBorder="1" applyAlignment="1">
      <alignment horizontal="left"/>
    </xf>
    <xf numFmtId="0" fontId="21" fillId="2" borderId="2" xfId="0" applyFont="1" applyFill="1" applyBorder="1" applyAlignment="1">
      <alignment horizontal="center" vertical="center" wrapText="1"/>
    </xf>
    <xf numFmtId="0" fontId="21" fillId="2" borderId="1" xfId="0" applyFont="1" applyFill="1" applyBorder="1" applyAlignment="1">
      <alignment horizontal="left" vertical="center" wrapText="1"/>
    </xf>
    <xf numFmtId="0" fontId="21" fillId="2" borderId="3"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4" xfId="0" applyFont="1" applyFill="1" applyBorder="1" applyAlignment="1">
      <alignment horizontal="left" vertical="top" wrapText="1"/>
    </xf>
    <xf numFmtId="0" fontId="21" fillId="2" borderId="5" xfId="0" applyFont="1" applyFill="1" applyBorder="1" applyAlignment="1">
      <alignment horizontal="center" vertical="top" wrapText="1"/>
    </xf>
    <xf numFmtId="164" fontId="21" fillId="3" borderId="5" xfId="0" applyNumberFormat="1" applyFont="1" applyFill="1" applyBorder="1" applyAlignment="1">
      <alignment horizontal="center" vertical="center" wrapText="1"/>
    </xf>
    <xf numFmtId="164" fontId="21" fillId="3" borderId="3" xfId="0" applyNumberFormat="1" applyFont="1" applyFill="1" applyBorder="1" applyAlignment="1">
      <alignment horizontal="center" vertical="center" wrapText="1"/>
    </xf>
    <xf numFmtId="164" fontId="21" fillId="3" borderId="1" xfId="0" applyNumberFormat="1" applyFont="1" applyFill="1" applyBorder="1" applyAlignment="1">
      <alignment horizontal="center" vertical="center" wrapText="1"/>
    </xf>
    <xf numFmtId="0" fontId="22" fillId="2" borderId="1" xfId="0" applyFont="1" applyFill="1" applyBorder="1" applyAlignment="1">
      <alignment horizontal="left" vertical="top" wrapText="1"/>
    </xf>
    <xf numFmtId="164" fontId="22" fillId="4" borderId="1" xfId="0" applyNumberFormat="1" applyFont="1" applyFill="1" applyBorder="1" applyAlignment="1">
      <alignment horizontal="center" vertical="center" wrapText="1"/>
    </xf>
    <xf numFmtId="164" fontId="22" fillId="4" borderId="2" xfId="0" applyNumberFormat="1" applyFont="1" applyFill="1" applyBorder="1" applyAlignment="1">
      <alignment horizontal="center" vertical="center" wrapText="1"/>
    </xf>
    <xf numFmtId="0" fontId="21" fillId="2" borderId="4" xfId="0" applyFont="1" applyFill="1" applyBorder="1" applyAlignment="1">
      <alignment horizontal="left" wrapText="1"/>
    </xf>
    <xf numFmtId="166" fontId="21" fillId="3" borderId="5" xfId="0" applyNumberFormat="1" applyFont="1" applyFill="1" applyBorder="1" applyAlignment="1">
      <alignment horizontal="center" vertical="center" wrapText="1"/>
    </xf>
    <xf numFmtId="0" fontId="5" fillId="2" borderId="4" xfId="0" applyFont="1" applyFill="1" applyBorder="1" applyAlignment="1" applyProtection="1">
      <alignment horizontal="left" wrapText="1"/>
      <protection locked="0"/>
    </xf>
    <xf numFmtId="0" fontId="21" fillId="2" borderId="5" xfId="0" applyFont="1" applyFill="1" applyBorder="1" applyAlignment="1">
      <alignment horizontal="center" vertical="center" wrapText="1"/>
    </xf>
    <xf numFmtId="165" fontId="22" fillId="4" borderId="5" xfId="0" applyNumberFormat="1" applyFont="1" applyFill="1" applyBorder="1" applyAlignment="1">
      <alignment horizontal="center" vertical="center" wrapText="1"/>
    </xf>
    <xf numFmtId="0" fontId="21" fillId="2" borderId="12" xfId="0" applyFont="1" applyFill="1" applyBorder="1" applyAlignment="1">
      <alignment horizontal="left" wrapText="1"/>
    </xf>
    <xf numFmtId="164" fontId="21" fillId="3" borderId="11" xfId="0" applyNumberFormat="1" applyFont="1" applyFill="1" applyBorder="1" applyAlignment="1">
      <alignment horizontal="center" vertical="center" wrapText="1"/>
    </xf>
    <xf numFmtId="0" fontId="1" fillId="2" borderId="3" xfId="0" applyFont="1" applyFill="1" applyBorder="1" applyAlignment="1">
      <alignment horizontal="center" vertical="center"/>
    </xf>
    <xf numFmtId="165" fontId="22" fillId="4" borderId="1" xfId="0" applyNumberFormat="1" applyFont="1" applyFill="1" applyBorder="1" applyAlignment="1">
      <alignment horizontal="center" vertical="center" wrapText="1"/>
    </xf>
    <xf numFmtId="165" fontId="22" fillId="9" borderId="1" xfId="0" applyNumberFormat="1" applyFont="1" applyFill="1" applyBorder="1" applyAlignment="1">
      <alignment horizontal="center" vertical="center" wrapText="1"/>
    </xf>
    <xf numFmtId="0" fontId="1" fillId="2" borderId="0" xfId="0" applyFont="1" applyFill="1" applyBorder="1" applyAlignment="1">
      <alignment horizontal="center"/>
    </xf>
    <xf numFmtId="0" fontId="21" fillId="2" borderId="0" xfId="0" applyFont="1" applyFill="1" applyBorder="1" applyAlignment="1">
      <alignment horizontal="center" wrapText="1"/>
    </xf>
    <xf numFmtId="2" fontId="22" fillId="2" borderId="0" xfId="0" applyNumberFormat="1" applyFont="1" applyFill="1" applyBorder="1" applyAlignment="1">
      <alignment horizontal="center" vertical="center" wrapText="1"/>
    </xf>
    <xf numFmtId="0" fontId="23" fillId="2" borderId="15" xfId="0" applyFont="1" applyFill="1" applyBorder="1" applyAlignment="1">
      <alignment vertical="top" wrapText="1"/>
    </xf>
    <xf numFmtId="0" fontId="23" fillId="2" borderId="8" xfId="0" applyFont="1" applyFill="1" applyBorder="1" applyAlignment="1">
      <alignment vertical="top" wrapText="1"/>
    </xf>
    <xf numFmtId="0" fontId="23" fillId="2" borderId="9" xfId="0" applyFont="1" applyFill="1" applyBorder="1" applyAlignment="1">
      <alignment vertical="top" wrapText="1"/>
    </xf>
    <xf numFmtId="0" fontId="23" fillId="2" borderId="0" xfId="0" applyFont="1" applyFill="1" applyBorder="1" applyAlignment="1">
      <alignment vertical="top" wrapText="1"/>
    </xf>
    <xf numFmtId="0" fontId="1" fillId="2" borderId="10" xfId="0" applyFont="1" applyFill="1" applyBorder="1" applyAlignment="1">
      <alignment horizontal="left" vertical="top" wrapText="1"/>
    </xf>
    <xf numFmtId="0" fontId="1" fillId="2" borderId="0" xfId="0" applyFont="1" applyFill="1" applyBorder="1" applyAlignment="1">
      <alignment horizontal="left" vertical="top" wrapText="1"/>
    </xf>
    <xf numFmtId="0" fontId="1" fillId="2" borderId="11" xfId="0" applyFont="1" applyFill="1" applyBorder="1" applyAlignment="1">
      <alignment horizontal="left" vertical="top" wrapText="1"/>
    </xf>
    <xf numFmtId="0" fontId="22" fillId="2" borderId="0" xfId="0" applyFont="1" applyFill="1" applyAlignment="1">
      <alignment horizontal="left"/>
    </xf>
    <xf numFmtId="164" fontId="21" fillId="2" borderId="0" xfId="0" applyNumberFormat="1" applyFont="1" applyFill="1" applyBorder="1" applyAlignment="1">
      <alignment horizontal="center" vertical="center" wrapText="1"/>
    </xf>
    <xf numFmtId="0" fontId="14" fillId="2" borderId="0" xfId="0" applyFont="1" applyFill="1" applyAlignment="1">
      <alignment horizontal="left"/>
    </xf>
    <xf numFmtId="0" fontId="14" fillId="2" borderId="0" xfId="0" applyFont="1" applyFill="1"/>
    <xf numFmtId="0" fontId="2" fillId="2" borderId="1" xfId="0" applyFont="1" applyFill="1" applyBorder="1" applyAlignment="1">
      <alignment horizontal="center" vertical="center" wrapText="1"/>
    </xf>
    <xf numFmtId="164" fontId="24" fillId="3" borderId="1" xfId="0" applyNumberFormat="1" applyFont="1" applyFill="1" applyBorder="1" applyAlignment="1">
      <alignment horizontal="center" vertical="center" wrapText="1"/>
    </xf>
    <xf numFmtId="164" fontId="25" fillId="4" borderId="2" xfId="0" applyNumberFormat="1" applyFont="1" applyFill="1" applyBorder="1" applyAlignment="1">
      <alignment horizontal="center" vertical="center" wrapText="1"/>
    </xf>
    <xf numFmtId="165" fontId="25" fillId="4" borderId="5" xfId="0" applyNumberFormat="1" applyFont="1" applyFill="1" applyBorder="1" applyAlignment="1">
      <alignment horizontal="center" vertical="center" wrapText="1"/>
    </xf>
    <xf numFmtId="164" fontId="2" fillId="3" borderId="11" xfId="0" applyNumberFormat="1" applyFont="1" applyFill="1" applyBorder="1" applyAlignment="1">
      <alignment horizontal="center" vertical="center" wrapText="1"/>
    </xf>
    <xf numFmtId="165" fontId="25" fillId="4" borderId="1" xfId="0" applyNumberFormat="1" applyFont="1" applyFill="1" applyBorder="1" applyAlignment="1">
      <alignment horizontal="center" vertical="center" wrapText="1"/>
    </xf>
    <xf numFmtId="165" fontId="7" fillId="9" borderId="1" xfId="0" applyNumberFormat="1" applyFont="1" applyFill="1" applyBorder="1" applyAlignment="1">
      <alignment horizontal="center" vertical="center" wrapText="1"/>
    </xf>
    <xf numFmtId="0" fontId="9" fillId="2" borderId="7" xfId="0" applyFont="1" applyFill="1" applyBorder="1" applyAlignment="1"/>
    <xf numFmtId="166" fontId="21" fillId="3" borderId="6" xfId="0" applyNumberFormat="1" applyFont="1" applyFill="1" applyBorder="1" applyAlignment="1">
      <alignment horizontal="center" vertical="center" wrapText="1"/>
    </xf>
    <xf numFmtId="166" fontId="21" fillId="3" borderId="4" xfId="0" applyNumberFormat="1" applyFont="1" applyFill="1" applyBorder="1" applyAlignment="1">
      <alignment horizontal="center" vertical="center" wrapText="1"/>
    </xf>
    <xf numFmtId="166" fontId="2" fillId="3" borderId="4" xfId="0" applyNumberFormat="1" applyFont="1" applyFill="1" applyBorder="1" applyAlignment="1">
      <alignment horizontal="center" vertical="center" wrapText="1"/>
    </xf>
    <xf numFmtId="0" fontId="1" fillId="2" borderId="10" xfId="0" applyFont="1" applyFill="1" applyBorder="1" applyAlignment="1">
      <alignment horizontal="left" vertical="top" wrapText="1" indent="1"/>
    </xf>
    <xf numFmtId="0" fontId="1" fillId="2" borderId="0" xfId="0" applyFont="1" applyFill="1" applyBorder="1" applyAlignment="1">
      <alignment horizontal="left" vertical="top" wrapText="1" indent="1"/>
    </xf>
    <xf numFmtId="0" fontId="1" fillId="2" borderId="11" xfId="0" applyFont="1" applyFill="1" applyBorder="1" applyAlignment="1">
      <alignment horizontal="left" vertical="top" wrapText="1" inden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10" xfId="0" applyFont="1" applyFill="1" applyBorder="1" applyAlignment="1">
      <alignment horizontal="left" wrapText="1"/>
    </xf>
    <xf numFmtId="0" fontId="1" fillId="2" borderId="0" xfId="0" applyFont="1" applyFill="1" applyBorder="1" applyAlignment="1">
      <alignment horizontal="left" wrapText="1"/>
    </xf>
    <xf numFmtId="0" fontId="1" fillId="2" borderId="11" xfId="0" applyFont="1" applyFill="1" applyBorder="1" applyAlignment="1">
      <alignment horizontal="left" wrapText="1"/>
    </xf>
    <xf numFmtId="0" fontId="3" fillId="3" borderId="0" xfId="0" applyFont="1" applyFill="1" applyAlignment="1">
      <alignment horizontal="center"/>
    </xf>
    <xf numFmtId="0" fontId="5" fillId="2" borderId="7" xfId="0" applyFont="1" applyFill="1" applyBorder="1" applyAlignment="1">
      <alignment horizontal="right"/>
    </xf>
    <xf numFmtId="0" fontId="5" fillId="2" borderId="3"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3" borderId="0" xfId="0" applyFont="1" applyFill="1" applyAlignment="1">
      <alignment horizontal="center"/>
    </xf>
    <xf numFmtId="0" fontId="9" fillId="2" borderId="7" xfId="0" applyFont="1" applyFill="1" applyBorder="1" applyAlignment="1">
      <alignment horizontal="right"/>
    </xf>
    <xf numFmtId="0" fontId="18" fillId="5" borderId="3" xfId="0" applyFont="1" applyFill="1" applyBorder="1" applyAlignment="1">
      <alignment horizontal="center" vertical="top" wrapText="1"/>
    </xf>
    <xf numFmtId="0" fontId="18" fillId="5" borderId="13" xfId="0" applyFont="1" applyFill="1" applyBorder="1" applyAlignment="1">
      <alignment horizontal="center" vertical="top" wrapText="1"/>
    </xf>
    <xf numFmtId="0" fontId="18" fillId="5" borderId="2" xfId="0" applyFont="1" applyFill="1" applyBorder="1" applyAlignment="1">
      <alignment horizontal="center" vertical="top" wrapText="1"/>
    </xf>
    <xf numFmtId="0" fontId="20" fillId="0" borderId="0" xfId="0" applyFont="1" applyAlignment="1">
      <alignment horizontal="left" vertical="center" wrapText="1"/>
    </xf>
    <xf numFmtId="0" fontId="19" fillId="3" borderId="0" xfId="0" applyFont="1" applyFill="1" applyBorder="1" applyAlignment="1">
      <alignment horizontal="left" vertical="center"/>
    </xf>
    <xf numFmtId="0" fontId="20" fillId="0" borderId="0" xfId="0" applyFont="1" applyAlignment="1">
      <alignment horizontal="left" vertical="top" wrapText="1"/>
    </xf>
    <xf numFmtId="0" fontId="19" fillId="0" borderId="0" xfId="0" applyFont="1" applyAlignment="1">
      <alignment horizontal="left" vertical="center" wrapText="1"/>
    </xf>
    <xf numFmtId="0" fontId="20" fillId="0" borderId="0" xfId="0" applyFont="1" applyAlignment="1">
      <alignment horizontal="left" vertical="top"/>
    </xf>
  </cellXfs>
  <cellStyles count="1">
    <cellStyle name="Обычный" xfId="0" builtinId="0"/>
  </cellStyles>
  <dxfs count="4">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solid">
          <fgColor indexed="64"/>
          <bgColor theme="0"/>
        </patternFill>
      </fill>
      <alignment horizontal="center" vertical="center" textRotation="0" wrapText="0" indent="0" justifyLastLine="0" shrinkToFit="0" readingOrder="0"/>
    </dxf>
  </dxfs>
  <tableStyles count="1" defaultTableStyle="TableStyleMedium9" defaultPivotStyle="PivotStyleLight16">
    <tableStyle name="Styl tabulky 1" pivot="0" count="0"/>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5" name="Tabulka5" displayName="Tabulka5" ref="A4:A9" headerRowCount="0" totalsRowShown="0" headerRowDxfId="3" dataDxfId="2">
  <tableColumns count="1">
    <tableColumn id="1" name="Sloupec1" headerRowDxfId="1" dataDxfId="0"/>
  </tableColumns>
  <tableStyleInfo name="Styl tabulky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7"/>
  <sheetViews>
    <sheetView tabSelected="1" view="pageBreakPreview" zoomScale="60" zoomScaleNormal="90" workbookViewId="0">
      <selection activeCell="B23" sqref="B23"/>
    </sheetView>
  </sheetViews>
  <sheetFormatPr defaultColWidth="11.42578125" defaultRowHeight="15" x14ac:dyDescent="0.25"/>
  <cols>
    <col min="1" max="1" width="3.5703125" style="1" customWidth="1"/>
    <col min="2" max="2" width="25.140625" style="5" customWidth="1"/>
    <col min="3" max="3" width="9.7109375" style="1" customWidth="1"/>
    <col min="4" max="5" width="8.5703125" style="1" hidden="1" customWidth="1"/>
    <col min="6" max="27" width="8.5703125" style="1" customWidth="1"/>
    <col min="28" max="28" width="8.140625" style="1" customWidth="1"/>
    <col min="29" max="30" width="8" style="1" customWidth="1"/>
    <col min="31" max="16384" width="11.42578125" style="1"/>
  </cols>
  <sheetData>
    <row r="1" spans="1:49" ht="18.75" x14ac:dyDescent="0.3">
      <c r="B1" s="105" t="s">
        <v>49</v>
      </c>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row>
    <row r="2" spans="1:49" ht="16.5" thickBot="1" x14ac:dyDescent="0.3">
      <c r="B2" s="2"/>
      <c r="W2" s="106" t="s">
        <v>50</v>
      </c>
      <c r="X2" s="106"/>
      <c r="Y2" s="106"/>
      <c r="Z2" s="106"/>
      <c r="AA2" s="106"/>
      <c r="AB2" s="106"/>
      <c r="AC2" s="106"/>
      <c r="AD2" s="106"/>
    </row>
    <row r="3" spans="1:49" ht="16.5" customHeight="1" thickBot="1" x14ac:dyDescent="0.3">
      <c r="A3" s="3"/>
      <c r="B3" s="50"/>
      <c r="C3" s="46" t="s">
        <v>18</v>
      </c>
      <c r="D3" s="49">
        <v>1990</v>
      </c>
      <c r="E3" s="49">
        <v>1995</v>
      </c>
      <c r="F3" s="49">
        <v>2000</v>
      </c>
      <c r="G3" s="49">
        <v>2001</v>
      </c>
      <c r="H3" s="49">
        <v>2002</v>
      </c>
      <c r="I3" s="51">
        <v>2003</v>
      </c>
      <c r="J3" s="51">
        <v>2004</v>
      </c>
      <c r="K3" s="51">
        <v>2005</v>
      </c>
      <c r="L3" s="51">
        <v>2006</v>
      </c>
      <c r="M3" s="51">
        <v>2007</v>
      </c>
      <c r="N3" s="51">
        <v>2008</v>
      </c>
      <c r="O3" s="51">
        <v>2009</v>
      </c>
      <c r="P3" s="51">
        <v>2010</v>
      </c>
      <c r="Q3" s="51">
        <v>2011</v>
      </c>
      <c r="R3" s="52">
        <v>2012</v>
      </c>
      <c r="S3" s="52">
        <v>2013</v>
      </c>
      <c r="T3" s="52">
        <v>2014</v>
      </c>
      <c r="U3" s="52">
        <v>2015</v>
      </c>
      <c r="V3" s="52">
        <v>2016</v>
      </c>
      <c r="W3" s="52">
        <v>2017</v>
      </c>
      <c r="X3" s="52">
        <v>2018</v>
      </c>
      <c r="Y3" s="52">
        <v>2019</v>
      </c>
      <c r="Z3" s="85">
        <v>2020</v>
      </c>
      <c r="AA3" s="85">
        <v>2021</v>
      </c>
      <c r="AB3" s="85">
        <v>2022</v>
      </c>
      <c r="AC3" s="85">
        <v>2023</v>
      </c>
      <c r="AD3" s="85">
        <v>2024</v>
      </c>
    </row>
    <row r="4" spans="1:49" ht="32.25" thickBot="1" x14ac:dyDescent="0.3">
      <c r="A4" s="4">
        <v>1</v>
      </c>
      <c r="B4" s="53" t="s">
        <v>19</v>
      </c>
      <c r="C4" s="54" t="s">
        <v>8</v>
      </c>
      <c r="D4" s="55">
        <v>2883</v>
      </c>
      <c r="E4" s="55">
        <v>2112</v>
      </c>
      <c r="F4" s="55">
        <v>1882.413</v>
      </c>
      <c r="G4" s="55">
        <v>1885.473</v>
      </c>
      <c r="H4" s="55">
        <v>1866.9959999999999</v>
      </c>
      <c r="I4" s="56">
        <v>1834.9090000000001</v>
      </c>
      <c r="J4" s="56">
        <v>1790.9393</v>
      </c>
      <c r="K4" s="56">
        <v>1773.1590999999999</v>
      </c>
      <c r="L4" s="56">
        <v>1730.1522</v>
      </c>
      <c r="M4" s="56">
        <v>1698.0963000000002</v>
      </c>
      <c r="N4" s="56">
        <v>1637.8567</v>
      </c>
      <c r="O4" s="56">
        <v>1572.4971</v>
      </c>
      <c r="P4" s="56">
        <v>1598.1366</v>
      </c>
      <c r="Q4" s="56">
        <v>1638.1360300000001</v>
      </c>
      <c r="R4" s="57">
        <v>1641.6309799999999</v>
      </c>
      <c r="S4" s="57">
        <v>1570.6226799999999</v>
      </c>
      <c r="T4" s="57">
        <v>1570.6620800000001</v>
      </c>
      <c r="U4" s="57">
        <v>1447.50747</v>
      </c>
      <c r="V4" s="57">
        <v>1450.78</v>
      </c>
      <c r="W4" s="57">
        <v>1397.471</v>
      </c>
      <c r="X4" s="57">
        <v>1390.229</v>
      </c>
      <c r="Y4" s="57">
        <v>1357.991</v>
      </c>
      <c r="Z4" s="86">
        <v>1328.5519999999999</v>
      </c>
      <c r="AA4" s="86">
        <v>1425.1089999999999</v>
      </c>
      <c r="AB4" s="86">
        <v>1414.085</v>
      </c>
      <c r="AC4" s="86">
        <v>1435.3520000000001</v>
      </c>
      <c r="AD4" s="86">
        <v>1460.338</v>
      </c>
    </row>
    <row r="5" spans="1:49" ht="32.25" thickBot="1" x14ac:dyDescent="0.3">
      <c r="A5" s="4">
        <v>2</v>
      </c>
      <c r="B5" s="53" t="s">
        <v>20</v>
      </c>
      <c r="C5" s="54" t="s">
        <v>8</v>
      </c>
      <c r="D5" s="55">
        <v>2790</v>
      </c>
      <c r="E5" s="55">
        <v>1878</v>
      </c>
      <c r="F5" s="55">
        <v>1700</v>
      </c>
      <c r="G5" s="55">
        <v>1705</v>
      </c>
      <c r="H5" s="55">
        <v>1692</v>
      </c>
      <c r="I5" s="56">
        <v>1667</v>
      </c>
      <c r="J5" s="56">
        <v>1646</v>
      </c>
      <c r="K5" s="56">
        <v>1600.35</v>
      </c>
      <c r="L5" s="56">
        <v>1546.23</v>
      </c>
      <c r="M5" s="56">
        <v>1484.57</v>
      </c>
      <c r="N5" s="56">
        <v>1409.7</v>
      </c>
      <c r="O5" s="56">
        <v>1337.45</v>
      </c>
      <c r="P5" s="56">
        <v>1359.41</v>
      </c>
      <c r="Q5" s="56">
        <v>1406.29</v>
      </c>
      <c r="R5" s="57">
        <v>1442.48</v>
      </c>
      <c r="S5" s="57">
        <v>1373.11</v>
      </c>
      <c r="T5" s="57">
        <v>1370.75</v>
      </c>
      <c r="U5" s="57">
        <v>1269.52</v>
      </c>
      <c r="V5" s="57">
        <v>1301.6099999999999</v>
      </c>
      <c r="W5" s="57">
        <v>1264.222</v>
      </c>
      <c r="X5" s="57">
        <v>1246.854</v>
      </c>
      <c r="Y5" s="57">
        <v>1208.4269999999999</v>
      </c>
      <c r="Z5" s="86">
        <v>1195.3140000000001</v>
      </c>
      <c r="AA5" s="86">
        <v>1273.395</v>
      </c>
      <c r="AB5" s="86">
        <v>1263.405</v>
      </c>
      <c r="AC5" s="86">
        <v>1272.3589999999999</v>
      </c>
      <c r="AD5" s="86">
        <v>1283.5250000000001</v>
      </c>
    </row>
    <row r="6" spans="1:49" ht="63.75" thickBot="1" x14ac:dyDescent="0.3">
      <c r="A6" s="4">
        <v>3</v>
      </c>
      <c r="B6" s="58" t="s">
        <v>32</v>
      </c>
      <c r="C6" s="54" t="s">
        <v>8</v>
      </c>
      <c r="D6" s="59">
        <f>D4-D5</f>
        <v>93</v>
      </c>
      <c r="E6" s="60">
        <f t="shared" ref="E6:AA6" si="0">E4-E5</f>
        <v>234</v>
      </c>
      <c r="F6" s="60">
        <f t="shared" si="0"/>
        <v>182.41300000000001</v>
      </c>
      <c r="G6" s="60">
        <f t="shared" si="0"/>
        <v>180.47299999999996</v>
      </c>
      <c r="H6" s="60">
        <f t="shared" si="0"/>
        <v>174.99599999999987</v>
      </c>
      <c r="I6" s="60">
        <f t="shared" si="0"/>
        <v>167.90900000000011</v>
      </c>
      <c r="J6" s="60">
        <f t="shared" si="0"/>
        <v>144.9393</v>
      </c>
      <c r="K6" s="60">
        <f t="shared" si="0"/>
        <v>172.80909999999994</v>
      </c>
      <c r="L6" s="60">
        <f t="shared" si="0"/>
        <v>183.92219999999998</v>
      </c>
      <c r="M6" s="60">
        <f t="shared" si="0"/>
        <v>213.52630000000022</v>
      </c>
      <c r="N6" s="60">
        <f t="shared" si="0"/>
        <v>228.1567</v>
      </c>
      <c r="O6" s="60">
        <f t="shared" si="0"/>
        <v>235.0471</v>
      </c>
      <c r="P6" s="60">
        <f t="shared" si="0"/>
        <v>238.72659999999996</v>
      </c>
      <c r="Q6" s="60">
        <f t="shared" si="0"/>
        <v>231.84603000000016</v>
      </c>
      <c r="R6" s="60">
        <f t="shared" si="0"/>
        <v>199.15097999999989</v>
      </c>
      <c r="S6" s="60">
        <f t="shared" si="0"/>
        <v>197.51268000000005</v>
      </c>
      <c r="T6" s="60">
        <f t="shared" si="0"/>
        <v>199.91208000000006</v>
      </c>
      <c r="U6" s="60">
        <f t="shared" si="0"/>
        <v>177.98747000000003</v>
      </c>
      <c r="V6" s="60">
        <f t="shared" si="0"/>
        <v>149.17000000000007</v>
      </c>
      <c r="W6" s="60">
        <f t="shared" si="0"/>
        <v>133.24900000000002</v>
      </c>
      <c r="X6" s="60">
        <f t="shared" si="0"/>
        <v>143.375</v>
      </c>
      <c r="Y6" s="60">
        <f t="shared" si="0"/>
        <v>149.56400000000008</v>
      </c>
      <c r="Z6" s="87">
        <f t="shared" si="0"/>
        <v>133.23799999999983</v>
      </c>
      <c r="AA6" s="87">
        <f t="shared" si="0"/>
        <v>151.71399999999994</v>
      </c>
      <c r="AB6" s="87">
        <f>AB4-AB5</f>
        <v>150.68000000000006</v>
      </c>
      <c r="AC6" s="87">
        <f t="shared" ref="AC6:AD6" si="1">AC4-AC5</f>
        <v>162.99300000000017</v>
      </c>
      <c r="AD6" s="87">
        <f t="shared" si="1"/>
        <v>176.81299999999987</v>
      </c>
    </row>
    <row r="7" spans="1:49" ht="16.5" thickBot="1" x14ac:dyDescent="0.3">
      <c r="A7" s="6"/>
      <c r="B7" s="107" t="s">
        <v>21</v>
      </c>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9"/>
    </row>
    <row r="8" spans="1:49" ht="32.25" thickBot="1" x14ac:dyDescent="0.3">
      <c r="A8" s="4">
        <v>4</v>
      </c>
      <c r="B8" s="61" t="s">
        <v>33</v>
      </c>
      <c r="C8" s="54" t="s">
        <v>8</v>
      </c>
      <c r="D8" s="62">
        <v>83</v>
      </c>
      <c r="E8" s="62">
        <v>91</v>
      </c>
      <c r="F8" s="62">
        <v>117</v>
      </c>
      <c r="G8" s="62">
        <v>113</v>
      </c>
      <c r="H8" s="62">
        <v>117</v>
      </c>
      <c r="I8" s="93">
        <v>116</v>
      </c>
      <c r="J8" s="94">
        <v>107.13</v>
      </c>
      <c r="K8" s="93">
        <v>100.65</v>
      </c>
      <c r="L8" s="93">
        <v>107.8</v>
      </c>
      <c r="M8" s="93">
        <v>109.8</v>
      </c>
      <c r="N8" s="93">
        <v>130.82</v>
      </c>
      <c r="O8" s="93">
        <v>83.92</v>
      </c>
      <c r="P8" s="93">
        <v>101.71</v>
      </c>
      <c r="Q8" s="93">
        <v>84.09</v>
      </c>
      <c r="R8" s="94">
        <v>84.41</v>
      </c>
      <c r="S8" s="94">
        <v>82.68</v>
      </c>
      <c r="T8" s="94">
        <v>81.819999999999993</v>
      </c>
      <c r="U8" s="94">
        <v>78.11</v>
      </c>
      <c r="V8" s="94">
        <v>67.632999999999996</v>
      </c>
      <c r="W8" s="94">
        <v>57.863999999999997</v>
      </c>
      <c r="X8" s="94">
        <v>57.573999999999998</v>
      </c>
      <c r="Y8" s="94">
        <v>41.518000000000001</v>
      </c>
      <c r="Z8" s="95">
        <v>44.752000000000002</v>
      </c>
      <c r="AA8" s="95">
        <v>43.823999999999998</v>
      </c>
      <c r="AB8" s="95">
        <v>45.59</v>
      </c>
      <c r="AC8" s="95">
        <v>45.325000000000003</v>
      </c>
      <c r="AD8" s="95">
        <v>46.505000000000003</v>
      </c>
    </row>
    <row r="9" spans="1:49" ht="35.25" customHeight="1" thickBot="1" x14ac:dyDescent="0.3">
      <c r="A9" s="4">
        <v>5</v>
      </c>
      <c r="B9" s="63" t="s">
        <v>34</v>
      </c>
      <c r="C9" s="64" t="s">
        <v>0</v>
      </c>
      <c r="D9" s="65">
        <f t="shared" ref="D9:N9" si="2">IF(D4="", "n/a", D6/D4)</f>
        <v>3.2258064516129031E-2</v>
      </c>
      <c r="E9" s="65">
        <f t="shared" si="2"/>
        <v>0.11079545454545454</v>
      </c>
      <c r="F9" s="65">
        <f t="shared" si="2"/>
        <v>9.6903814412671402E-2</v>
      </c>
      <c r="G9" s="65">
        <f t="shared" si="2"/>
        <v>9.571762629324311E-2</v>
      </c>
      <c r="H9" s="65">
        <f t="shared" si="2"/>
        <v>9.3731320259925505E-2</v>
      </c>
      <c r="I9" s="65">
        <f t="shared" si="2"/>
        <v>9.1508080237221623E-2</v>
      </c>
      <c r="J9" s="65">
        <f t="shared" si="2"/>
        <v>8.09292084885289E-2</v>
      </c>
      <c r="K9" s="65">
        <f t="shared" si="2"/>
        <v>9.7458316064249373E-2</v>
      </c>
      <c r="L9" s="65">
        <f t="shared" si="2"/>
        <v>0.10630405810540829</v>
      </c>
      <c r="M9" s="65">
        <f t="shared" si="2"/>
        <v>0.1257445175518021</v>
      </c>
      <c r="N9" s="65">
        <f t="shared" si="2"/>
        <v>0.13930199143795668</v>
      </c>
      <c r="O9" s="65">
        <f>IF(O4="", "n/a", O8/O4)</f>
        <v>5.3367348022454221E-2</v>
      </c>
      <c r="P9" s="65">
        <f t="shared" ref="P9:W9" si="3">IF(P4="", "n/a", P8/P4)</f>
        <v>6.3642870077564084E-2</v>
      </c>
      <c r="Q9" s="65">
        <f t="shared" si="3"/>
        <v>5.1332733338390703E-2</v>
      </c>
      <c r="R9" s="65">
        <f t="shared" si="3"/>
        <v>5.1418376619573783E-2</v>
      </c>
      <c r="S9" s="65">
        <f t="shared" si="3"/>
        <v>5.2641542143018083E-2</v>
      </c>
      <c r="T9" s="65">
        <f t="shared" si="3"/>
        <v>5.2092681832619267E-2</v>
      </c>
      <c r="U9" s="65">
        <f t="shared" si="3"/>
        <v>5.3961724978179214E-2</v>
      </c>
      <c r="V9" s="65">
        <f t="shared" si="3"/>
        <v>4.6618370807427728E-2</v>
      </c>
      <c r="W9" s="65">
        <f t="shared" si="3"/>
        <v>4.1406225961039621E-2</v>
      </c>
      <c r="X9" s="65">
        <f t="shared" ref="X9:AD9" si="4">IF(X4="", "n/a", X8/X4)</f>
        <v>4.1413321114722824E-2</v>
      </c>
      <c r="Y9" s="65">
        <f t="shared" si="4"/>
        <v>3.057310394546061E-2</v>
      </c>
      <c r="Z9" s="88">
        <f t="shared" si="4"/>
        <v>3.3684793670100986E-2</v>
      </c>
      <c r="AA9" s="88">
        <f t="shared" si="4"/>
        <v>3.0751332003376583E-2</v>
      </c>
      <c r="AB9" s="88">
        <f t="shared" si="4"/>
        <v>3.2239929000024752E-2</v>
      </c>
      <c r="AC9" s="88">
        <f t="shared" si="4"/>
        <v>3.1577619984505541E-2</v>
      </c>
      <c r="AD9" s="88">
        <f t="shared" si="4"/>
        <v>3.1845367305377251E-2</v>
      </c>
    </row>
    <row r="10" spans="1:49" s="9" customFormat="1" ht="48" thickBot="1" x14ac:dyDescent="0.3">
      <c r="A10" s="4">
        <v>6</v>
      </c>
      <c r="B10" s="66" t="s">
        <v>35</v>
      </c>
      <c r="C10" s="54" t="s">
        <v>8</v>
      </c>
      <c r="D10" s="67" t="s">
        <v>1</v>
      </c>
      <c r="E10" s="67" t="s">
        <v>1</v>
      </c>
      <c r="F10" s="67" t="s">
        <v>1</v>
      </c>
      <c r="G10" s="67" t="s">
        <v>1</v>
      </c>
      <c r="H10" s="67" t="s">
        <v>1</v>
      </c>
      <c r="I10" s="67" t="s">
        <v>1</v>
      </c>
      <c r="J10" s="67" t="s">
        <v>1</v>
      </c>
      <c r="K10" s="67" t="s">
        <v>1</v>
      </c>
      <c r="L10" s="67" t="s">
        <v>1</v>
      </c>
      <c r="M10" s="67" t="s">
        <v>1</v>
      </c>
      <c r="N10" s="67" t="s">
        <v>1</v>
      </c>
      <c r="O10" s="67">
        <v>55.93</v>
      </c>
      <c r="P10" s="67">
        <v>62.46</v>
      </c>
      <c r="Q10" s="67">
        <v>64.94</v>
      </c>
      <c r="R10" s="67">
        <v>64.41</v>
      </c>
      <c r="S10" s="67">
        <v>59.07</v>
      </c>
      <c r="T10" s="67">
        <v>57.94</v>
      </c>
      <c r="U10" s="67">
        <v>50.1</v>
      </c>
      <c r="V10" s="67">
        <v>44.844999999999999</v>
      </c>
      <c r="W10" s="67">
        <v>44.921999999999997</v>
      </c>
      <c r="X10" s="67">
        <v>35.963999999999999</v>
      </c>
      <c r="Y10" s="67">
        <v>45.393999999999998</v>
      </c>
      <c r="Z10" s="89">
        <v>42.389000000000003</v>
      </c>
      <c r="AA10" s="89">
        <v>47.415999999999997</v>
      </c>
      <c r="AB10" s="89">
        <v>39.619999999999997</v>
      </c>
      <c r="AC10" s="89">
        <v>40.381999999999998</v>
      </c>
      <c r="AD10" s="89">
        <v>36.402000000000001</v>
      </c>
      <c r="AE10" s="1"/>
      <c r="AF10" s="1"/>
      <c r="AG10" s="1"/>
      <c r="AH10" s="1"/>
      <c r="AI10" s="1"/>
      <c r="AJ10" s="1"/>
      <c r="AK10" s="1"/>
      <c r="AL10" s="1"/>
      <c r="AM10" s="1"/>
      <c r="AN10" s="1"/>
      <c r="AO10" s="1"/>
      <c r="AP10" s="1"/>
      <c r="AQ10" s="1"/>
      <c r="AR10" s="1"/>
      <c r="AS10" s="1"/>
      <c r="AT10" s="1"/>
      <c r="AU10" s="1"/>
      <c r="AV10" s="1"/>
      <c r="AW10" s="1"/>
    </row>
    <row r="11" spans="1:49" s="9" customFormat="1" ht="63.75" thickBot="1" x14ac:dyDescent="0.3">
      <c r="A11" s="68">
        <v>7</v>
      </c>
      <c r="B11" s="7" t="s">
        <v>36</v>
      </c>
      <c r="C11" s="52" t="s">
        <v>0</v>
      </c>
      <c r="D11" s="69" t="s">
        <v>1</v>
      </c>
      <c r="E11" s="69" t="s">
        <v>1</v>
      </c>
      <c r="F11" s="69" t="s">
        <v>1</v>
      </c>
      <c r="G11" s="69" t="s">
        <v>1</v>
      </c>
      <c r="H11" s="69" t="s">
        <v>1</v>
      </c>
      <c r="I11" s="69" t="s">
        <v>1</v>
      </c>
      <c r="J11" s="69" t="s">
        <v>1</v>
      </c>
      <c r="K11" s="69" t="s">
        <v>1</v>
      </c>
      <c r="L11" s="69" t="s">
        <v>1</v>
      </c>
      <c r="M11" s="69" t="s">
        <v>1</v>
      </c>
      <c r="N11" s="69" t="s">
        <v>1</v>
      </c>
      <c r="O11" s="69">
        <f>IF(O10="", "n/a", O10/O4)</f>
        <v>3.5567633161294861E-2</v>
      </c>
      <c r="P11" s="69">
        <f t="shared" ref="P11:AD11" si="5">IF(P10="", "n/a", P10/P4)</f>
        <v>3.9083017058742037E-2</v>
      </c>
      <c r="Q11" s="69">
        <f t="shared" si="5"/>
        <v>3.9642617469319685E-2</v>
      </c>
      <c r="R11" s="69">
        <f t="shared" si="5"/>
        <v>3.9235370667773335E-2</v>
      </c>
      <c r="S11" s="69">
        <f t="shared" si="5"/>
        <v>3.7609287547025617E-2</v>
      </c>
      <c r="T11" s="69">
        <f t="shared" si="5"/>
        <v>3.6888902290173067E-2</v>
      </c>
      <c r="U11" s="69">
        <f t="shared" si="5"/>
        <v>3.4611220348313647E-2</v>
      </c>
      <c r="V11" s="69">
        <f t="shared" si="5"/>
        <v>3.0910958243151959E-2</v>
      </c>
      <c r="W11" s="69">
        <f t="shared" si="5"/>
        <v>3.214521088451925E-2</v>
      </c>
      <c r="X11" s="69">
        <f t="shared" si="5"/>
        <v>2.5869119404069399E-2</v>
      </c>
      <c r="Y11" s="69">
        <f t="shared" si="5"/>
        <v>3.3427320210516857E-2</v>
      </c>
      <c r="Z11" s="90">
        <f t="shared" si="5"/>
        <v>3.190616550951713E-2</v>
      </c>
      <c r="AA11" s="90">
        <f t="shared" si="5"/>
        <v>3.3271840960937021E-2</v>
      </c>
      <c r="AB11" s="90">
        <f t="shared" si="5"/>
        <v>2.8018117722767723E-2</v>
      </c>
      <c r="AC11" s="90">
        <f t="shared" si="5"/>
        <v>2.8133865421164979E-2</v>
      </c>
      <c r="AD11" s="90">
        <f t="shared" si="5"/>
        <v>2.492710591657548E-2</v>
      </c>
      <c r="AE11" s="1"/>
      <c r="AF11" s="1"/>
      <c r="AG11" s="1"/>
      <c r="AH11" s="1"/>
      <c r="AI11" s="1"/>
      <c r="AJ11" s="1"/>
      <c r="AK11" s="1"/>
      <c r="AL11" s="1"/>
      <c r="AM11" s="1"/>
      <c r="AN11" s="1"/>
      <c r="AO11" s="1"/>
      <c r="AP11" s="1"/>
      <c r="AQ11" s="1"/>
      <c r="AR11" s="1"/>
      <c r="AS11" s="1"/>
      <c r="AT11" s="1"/>
      <c r="AU11" s="1"/>
      <c r="AV11" s="1"/>
      <c r="AW11" s="1"/>
    </row>
    <row r="12" spans="1:49" s="9" customFormat="1" ht="97.5" customHeight="1" thickBot="1" x14ac:dyDescent="0.3">
      <c r="A12" s="68">
        <v>8</v>
      </c>
      <c r="B12" s="33" t="s">
        <v>37</v>
      </c>
      <c r="C12" s="52" t="s">
        <v>0</v>
      </c>
      <c r="D12" s="70">
        <f>D9</f>
        <v>3.2258064516129031E-2</v>
      </c>
      <c r="E12" s="70">
        <f t="shared" ref="E12:M12" si="6">E9</f>
        <v>0.11079545454545454</v>
      </c>
      <c r="F12" s="70">
        <f t="shared" si="6"/>
        <v>9.6903814412671402E-2</v>
      </c>
      <c r="G12" s="70">
        <f t="shared" si="6"/>
        <v>9.571762629324311E-2</v>
      </c>
      <c r="H12" s="70">
        <f t="shared" si="6"/>
        <v>9.3731320259925505E-2</v>
      </c>
      <c r="I12" s="70">
        <f t="shared" si="6"/>
        <v>9.1508080237221623E-2</v>
      </c>
      <c r="J12" s="70">
        <f t="shared" si="6"/>
        <v>8.09292084885289E-2</v>
      </c>
      <c r="K12" s="70">
        <f t="shared" si="6"/>
        <v>9.7458316064249373E-2</v>
      </c>
      <c r="L12" s="70">
        <f t="shared" si="6"/>
        <v>0.10630405810540829</v>
      </c>
      <c r="M12" s="70">
        <f t="shared" si="6"/>
        <v>0.1257445175518021</v>
      </c>
      <c r="N12" s="70">
        <f>N9</f>
        <v>0.13930199143795668</v>
      </c>
      <c r="O12" s="70">
        <f>O9+O11</f>
        <v>8.8934981183749082E-2</v>
      </c>
      <c r="P12" s="70">
        <f t="shared" ref="P12:AD12" si="7">P9+P11</f>
        <v>0.10272588713630612</v>
      </c>
      <c r="Q12" s="70">
        <f t="shared" si="7"/>
        <v>9.0975350807710381E-2</v>
      </c>
      <c r="R12" s="70">
        <f t="shared" si="7"/>
        <v>9.0653747287347125E-2</v>
      </c>
      <c r="S12" s="70">
        <f t="shared" si="7"/>
        <v>9.0250829690043693E-2</v>
      </c>
      <c r="T12" s="70">
        <f t="shared" si="7"/>
        <v>8.8981584122792334E-2</v>
      </c>
      <c r="U12" s="70">
        <f t="shared" si="7"/>
        <v>8.8572945326492861E-2</v>
      </c>
      <c r="V12" s="70">
        <f t="shared" si="7"/>
        <v>7.7529329050579687E-2</v>
      </c>
      <c r="W12" s="70">
        <f t="shared" si="7"/>
        <v>7.3551436845558871E-2</v>
      </c>
      <c r="X12" s="70">
        <f t="shared" si="7"/>
        <v>6.728244051879223E-2</v>
      </c>
      <c r="Y12" s="70">
        <f t="shared" si="7"/>
        <v>6.4000424155977467E-2</v>
      </c>
      <c r="Z12" s="91">
        <f t="shared" si="7"/>
        <v>6.5590959179618116E-2</v>
      </c>
      <c r="AA12" s="91">
        <f t="shared" si="7"/>
        <v>6.4023172964313604E-2</v>
      </c>
      <c r="AB12" s="91">
        <f t="shared" si="7"/>
        <v>6.0258046722792474E-2</v>
      </c>
      <c r="AC12" s="91">
        <f t="shared" si="7"/>
        <v>5.971148540567052E-2</v>
      </c>
      <c r="AD12" s="91">
        <f t="shared" si="7"/>
        <v>5.6772473221952731E-2</v>
      </c>
      <c r="AE12" s="1"/>
      <c r="AF12" s="1"/>
      <c r="AG12" s="1"/>
      <c r="AH12" s="1"/>
      <c r="AI12" s="1"/>
      <c r="AJ12" s="1"/>
      <c r="AK12" s="1"/>
      <c r="AL12" s="1"/>
      <c r="AM12" s="1"/>
      <c r="AN12" s="1"/>
      <c r="AO12" s="1"/>
      <c r="AP12" s="1"/>
      <c r="AQ12" s="1"/>
      <c r="AR12" s="1"/>
      <c r="AS12" s="1"/>
      <c r="AT12" s="1"/>
      <c r="AU12" s="1"/>
      <c r="AV12" s="1"/>
      <c r="AW12" s="1"/>
    </row>
    <row r="13" spans="1:49" s="9" customFormat="1" ht="15.75" x14ac:dyDescent="0.25">
      <c r="A13" s="71"/>
      <c r="B13" s="32"/>
      <c r="C13" s="72"/>
      <c r="D13" s="73"/>
      <c r="E13" s="73"/>
      <c r="F13" s="73"/>
      <c r="G13" s="73"/>
      <c r="H13" s="73"/>
      <c r="I13" s="73"/>
      <c r="J13" s="73"/>
      <c r="K13" s="73"/>
      <c r="L13" s="73"/>
      <c r="M13" s="73"/>
      <c r="N13" s="73"/>
      <c r="O13" s="73"/>
      <c r="P13" s="73"/>
      <c r="Q13" s="73"/>
      <c r="R13" s="73"/>
      <c r="S13" s="73"/>
      <c r="T13" s="73"/>
      <c r="U13" s="73"/>
      <c r="V13" s="73"/>
      <c r="W13" s="73"/>
      <c r="X13" s="73"/>
      <c r="Y13" s="73"/>
      <c r="Z13" s="1"/>
      <c r="AA13" s="1"/>
      <c r="AB13" s="1"/>
      <c r="AC13" s="1"/>
      <c r="AD13" s="1"/>
      <c r="AE13" s="1"/>
      <c r="AF13" s="1"/>
      <c r="AG13" s="1"/>
      <c r="AH13" s="1"/>
      <c r="AI13" s="1"/>
      <c r="AJ13" s="1"/>
      <c r="AK13" s="1"/>
      <c r="AL13" s="1"/>
      <c r="AM13" s="1"/>
      <c r="AN13" s="1"/>
      <c r="AO13" s="1"/>
      <c r="AP13" s="1"/>
      <c r="AQ13" s="1"/>
      <c r="AR13" s="1"/>
      <c r="AS13" s="1"/>
      <c r="AT13" s="1"/>
      <c r="AU13" s="1"/>
      <c r="AV13" s="1"/>
      <c r="AW13" s="1"/>
    </row>
    <row r="14" spans="1:49" ht="15.75" thickBot="1" x14ac:dyDescent="0.3">
      <c r="B14" s="48"/>
    </row>
    <row r="15" spans="1:49" ht="18" customHeight="1" x14ac:dyDescent="0.25">
      <c r="B15" s="74" t="s">
        <v>9</v>
      </c>
      <c r="C15" s="75"/>
      <c r="D15" s="75"/>
      <c r="E15" s="75"/>
      <c r="F15" s="75"/>
      <c r="G15" s="75"/>
      <c r="H15" s="75"/>
      <c r="I15" s="75"/>
      <c r="J15" s="75"/>
      <c r="K15" s="75"/>
      <c r="L15" s="75"/>
      <c r="M15" s="75"/>
      <c r="N15" s="75"/>
      <c r="O15" s="75"/>
      <c r="P15" s="76"/>
      <c r="Q15" s="77"/>
      <c r="R15" s="77"/>
      <c r="S15" s="77"/>
      <c r="T15" s="77"/>
      <c r="U15" s="77"/>
      <c r="V15" s="77"/>
      <c r="W15" s="77"/>
      <c r="X15" s="77"/>
      <c r="Y15" s="77"/>
    </row>
    <row r="16" spans="1:49" ht="13.15" customHeight="1" x14ac:dyDescent="0.25">
      <c r="B16" s="102" t="s">
        <v>38</v>
      </c>
      <c r="C16" s="103"/>
      <c r="D16" s="103"/>
      <c r="E16" s="103"/>
      <c r="F16" s="103"/>
      <c r="G16" s="103"/>
      <c r="H16" s="103"/>
      <c r="I16" s="103"/>
      <c r="J16" s="103"/>
      <c r="K16" s="103"/>
      <c r="L16" s="103"/>
      <c r="M16" s="103"/>
      <c r="N16" s="103"/>
      <c r="O16" s="103"/>
      <c r="P16" s="104"/>
      <c r="Q16" s="34"/>
      <c r="R16" s="34"/>
      <c r="S16" s="34"/>
      <c r="T16" s="34"/>
      <c r="U16" s="34"/>
      <c r="V16" s="34"/>
      <c r="W16" s="34"/>
      <c r="X16" s="34"/>
      <c r="Y16" s="34"/>
    </row>
    <row r="17" spans="2:27" ht="15" customHeight="1" x14ac:dyDescent="0.25">
      <c r="B17" s="96" t="s">
        <v>39</v>
      </c>
      <c r="C17" s="97"/>
      <c r="D17" s="97"/>
      <c r="E17" s="97"/>
      <c r="F17" s="97"/>
      <c r="G17" s="97"/>
      <c r="H17" s="97"/>
      <c r="I17" s="97"/>
      <c r="J17" s="97"/>
      <c r="K17" s="97"/>
      <c r="L17" s="97"/>
      <c r="M17" s="97"/>
      <c r="N17" s="97"/>
      <c r="O17" s="97"/>
      <c r="P17" s="98"/>
      <c r="Q17" s="35"/>
      <c r="R17" s="35"/>
      <c r="S17" s="35"/>
      <c r="T17" s="35"/>
      <c r="U17" s="35"/>
      <c r="V17" s="35"/>
      <c r="W17" s="35"/>
      <c r="X17" s="35"/>
      <c r="Y17" s="35"/>
    </row>
    <row r="18" spans="2:27" ht="28.5" customHeight="1" x14ac:dyDescent="0.25">
      <c r="B18" s="96" t="s">
        <v>31</v>
      </c>
      <c r="C18" s="97"/>
      <c r="D18" s="97"/>
      <c r="E18" s="97"/>
      <c r="F18" s="97"/>
      <c r="G18" s="97"/>
      <c r="H18" s="97"/>
      <c r="I18" s="97"/>
      <c r="J18" s="97"/>
      <c r="K18" s="97"/>
      <c r="L18" s="97"/>
      <c r="M18" s="97"/>
      <c r="N18" s="97"/>
      <c r="O18" s="97"/>
      <c r="P18" s="98"/>
      <c r="Q18" s="35"/>
      <c r="R18" s="35"/>
      <c r="S18" s="35"/>
      <c r="T18" s="35"/>
      <c r="U18" s="35"/>
      <c r="V18" s="35"/>
      <c r="W18" s="35"/>
      <c r="X18" s="35"/>
      <c r="Y18" s="35"/>
    </row>
    <row r="19" spans="2:27" ht="7.5" customHeight="1" x14ac:dyDescent="0.25">
      <c r="B19" s="78"/>
      <c r="C19" s="79"/>
      <c r="D19" s="79"/>
      <c r="E19" s="79"/>
      <c r="F19" s="79"/>
      <c r="G19" s="79"/>
      <c r="H19" s="79"/>
      <c r="I19" s="79"/>
      <c r="J19" s="79"/>
      <c r="K19" s="79"/>
      <c r="L19" s="79"/>
      <c r="M19" s="79"/>
      <c r="N19" s="79"/>
      <c r="O19" s="79"/>
      <c r="P19" s="80"/>
      <c r="Q19" s="35"/>
      <c r="R19" s="35"/>
      <c r="S19" s="35"/>
      <c r="T19" s="35"/>
      <c r="U19" s="35"/>
      <c r="V19" s="35"/>
      <c r="W19" s="35"/>
      <c r="X19" s="35"/>
      <c r="Y19" s="35"/>
    </row>
    <row r="20" spans="2:27" ht="18" customHeight="1" thickBot="1" x14ac:dyDescent="0.3">
      <c r="B20" s="99" t="s">
        <v>40</v>
      </c>
      <c r="C20" s="100"/>
      <c r="D20" s="100"/>
      <c r="E20" s="100"/>
      <c r="F20" s="100"/>
      <c r="G20" s="100"/>
      <c r="H20" s="100"/>
      <c r="I20" s="100"/>
      <c r="J20" s="100"/>
      <c r="K20" s="100"/>
      <c r="L20" s="100"/>
      <c r="M20" s="100"/>
      <c r="N20" s="100"/>
      <c r="O20" s="100"/>
      <c r="P20" s="101"/>
      <c r="Q20" s="34"/>
      <c r="R20" s="34"/>
      <c r="S20" s="34"/>
      <c r="T20" s="34"/>
      <c r="U20" s="34"/>
      <c r="V20" s="34"/>
      <c r="W20" s="34"/>
      <c r="X20" s="34"/>
      <c r="Y20" s="34"/>
    </row>
    <row r="22" spans="2:27" ht="15.75" x14ac:dyDescent="0.25">
      <c r="B22" s="81" t="s">
        <v>22</v>
      </c>
      <c r="C22" s="82"/>
      <c r="D22" s="82"/>
      <c r="E22" s="82"/>
      <c r="F22" s="82"/>
      <c r="G22" s="82"/>
      <c r="H22" s="82"/>
      <c r="I22" s="82"/>
      <c r="J22" s="82"/>
    </row>
    <row r="23" spans="2:27" x14ac:dyDescent="0.25">
      <c r="B23" s="83" t="s">
        <v>10</v>
      </c>
    </row>
    <row r="25" spans="2:27" s="84" customFormat="1" x14ac:dyDescent="0.25">
      <c r="B25" s="83"/>
      <c r="C25" s="1"/>
      <c r="Z25" s="1"/>
      <c r="AA25" s="1"/>
    </row>
    <row r="26" spans="2:27" s="84" customFormat="1" x14ac:dyDescent="0.25">
      <c r="B26" s="83"/>
      <c r="C26" s="1"/>
      <c r="Z26" s="1"/>
      <c r="AA26" s="1"/>
    </row>
    <row r="27" spans="2:27" s="84" customFormat="1" x14ac:dyDescent="0.25">
      <c r="C27" s="1"/>
      <c r="Z27" s="1"/>
      <c r="AA27" s="1"/>
    </row>
  </sheetData>
  <customSheetViews>
    <customSheetView guid="{8925193B-C853-4D01-B936-2E82B771FA45}">
      <selection sqref="A1:P1"/>
      <pageMargins left="0.70866141732283472" right="0.70866141732283472" top="0.78740157480314965" bottom="0.78740157480314965" header="0.31496062992125984" footer="0.31496062992125984"/>
      <pageSetup paperSize="9" scale="60" orientation="landscape"/>
    </customSheetView>
  </customSheetViews>
  <mergeCells count="7">
    <mergeCell ref="B17:P17"/>
    <mergeCell ref="B20:P20"/>
    <mergeCell ref="B16:P16"/>
    <mergeCell ref="B18:P18"/>
    <mergeCell ref="B1:AD1"/>
    <mergeCell ref="W2:AD2"/>
    <mergeCell ref="B7:AD7"/>
  </mergeCells>
  <pageMargins left="0.35433070866141736" right="0.19685039370078741" top="1.1811023622047245" bottom="0.78740157480314965" header="0.31496062992125984" footer="0.31496062992125984"/>
  <pageSetup paperSize="9" scale="55"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view="pageBreakPreview" zoomScale="60" zoomScaleNormal="100" workbookViewId="0">
      <selection sqref="A1:M21"/>
    </sheetView>
  </sheetViews>
  <sheetFormatPr defaultRowHeight="15" x14ac:dyDescent="0.25"/>
  <cols>
    <col min="1" max="1" width="4.140625" customWidth="1"/>
    <col min="2" max="2" width="40" customWidth="1"/>
    <col min="3" max="3" width="13.85546875" customWidth="1"/>
    <col min="4" max="4" width="11.7109375" customWidth="1"/>
    <col min="5" max="10" width="11.140625" customWidth="1"/>
    <col min="11" max="13" width="10.42578125" customWidth="1"/>
  </cols>
  <sheetData>
    <row r="1" spans="1:17" ht="18.75" x14ac:dyDescent="0.3">
      <c r="A1" s="10"/>
      <c r="B1" s="105" t="s">
        <v>51</v>
      </c>
      <c r="C1" s="105"/>
      <c r="D1" s="105"/>
      <c r="E1" s="105"/>
      <c r="F1" s="105"/>
      <c r="G1" s="105"/>
      <c r="H1" s="105"/>
      <c r="I1" s="105"/>
      <c r="J1" s="105"/>
      <c r="K1" s="105"/>
      <c r="L1" s="105"/>
      <c r="M1" s="105"/>
      <c r="N1" s="25"/>
      <c r="O1" s="25"/>
      <c r="P1" s="26"/>
      <c r="Q1" s="26"/>
    </row>
    <row r="2" spans="1:17" ht="18.75" x14ac:dyDescent="0.3">
      <c r="A2" s="10"/>
      <c r="B2" s="110" t="s">
        <v>15</v>
      </c>
      <c r="C2" s="110"/>
      <c r="D2" s="110"/>
      <c r="E2" s="110"/>
      <c r="F2" s="110"/>
      <c r="G2" s="110"/>
      <c r="H2" s="110"/>
      <c r="I2" s="110"/>
      <c r="J2" s="110"/>
      <c r="K2" s="110"/>
      <c r="L2" s="110"/>
      <c r="M2" s="110"/>
      <c r="N2" s="27"/>
      <c r="O2" s="27"/>
      <c r="P2" s="26"/>
      <c r="Q2" s="26"/>
    </row>
    <row r="3" spans="1:17" ht="16.5" thickBot="1" x14ac:dyDescent="0.3">
      <c r="A3" s="11"/>
      <c r="B3" s="92" t="s">
        <v>6</v>
      </c>
      <c r="C3" s="92"/>
      <c r="D3" s="92"/>
      <c r="E3" s="92"/>
      <c r="F3" s="92"/>
      <c r="G3" s="92"/>
      <c r="H3" s="92"/>
      <c r="I3" s="111" t="s">
        <v>50</v>
      </c>
      <c r="J3" s="111"/>
      <c r="K3" s="111"/>
      <c r="L3" s="111"/>
      <c r="M3" s="111"/>
      <c r="N3" s="28"/>
      <c r="O3" s="28"/>
      <c r="P3" s="26"/>
      <c r="Q3" s="26"/>
    </row>
    <row r="4" spans="1:17" ht="85.5" customHeight="1" thickBot="1" x14ac:dyDescent="0.3">
      <c r="A4" s="13"/>
      <c r="B4" s="14"/>
      <c r="C4" s="15" t="s">
        <v>23</v>
      </c>
      <c r="D4" s="49" t="s">
        <v>18</v>
      </c>
      <c r="E4" s="16">
        <v>2016</v>
      </c>
      <c r="F4" s="16">
        <v>2017</v>
      </c>
      <c r="G4" s="16">
        <v>2018</v>
      </c>
      <c r="H4" s="16">
        <v>2019</v>
      </c>
      <c r="I4" s="16">
        <v>2020</v>
      </c>
      <c r="J4" s="16">
        <v>2021</v>
      </c>
      <c r="K4" s="16">
        <v>2022</v>
      </c>
      <c r="L4" s="16">
        <v>2023</v>
      </c>
      <c r="M4" s="16">
        <v>2024</v>
      </c>
      <c r="N4" s="12"/>
      <c r="O4" s="12"/>
    </row>
    <row r="5" spans="1:17" ht="16.5" customHeight="1" thickBot="1" x14ac:dyDescent="0.3">
      <c r="A5" s="112" t="s">
        <v>30</v>
      </c>
      <c r="B5" s="113"/>
      <c r="C5" s="113"/>
      <c r="D5" s="113"/>
      <c r="E5" s="113"/>
      <c r="F5" s="113"/>
      <c r="G5" s="113"/>
      <c r="H5" s="113"/>
      <c r="I5" s="113"/>
      <c r="J5" s="113"/>
      <c r="K5" s="113"/>
      <c r="L5" s="113"/>
      <c r="M5" s="114"/>
      <c r="N5" s="12"/>
      <c r="O5" s="12"/>
    </row>
    <row r="6" spans="1:17" ht="16.5" customHeight="1" thickBot="1" x14ac:dyDescent="0.3">
      <c r="A6" s="17">
        <v>1</v>
      </c>
      <c r="B6" s="41" t="s">
        <v>24</v>
      </c>
      <c r="C6" s="41"/>
      <c r="D6" s="42" t="s">
        <v>8</v>
      </c>
      <c r="E6" s="43">
        <v>67.632999999999996</v>
      </c>
      <c r="F6" s="43">
        <v>57.863999999999997</v>
      </c>
      <c r="G6" s="43">
        <v>57.573999999999998</v>
      </c>
      <c r="H6" s="43">
        <v>41.518000000000001</v>
      </c>
      <c r="I6" s="43">
        <v>44.752000000000002</v>
      </c>
      <c r="J6" s="43">
        <v>43.823999999999998</v>
      </c>
      <c r="K6" s="43">
        <v>45.59</v>
      </c>
      <c r="L6" s="43">
        <v>45.325000000000003</v>
      </c>
      <c r="M6" s="43">
        <v>46.505000000000003</v>
      </c>
      <c r="N6" s="12"/>
      <c r="O6" s="12"/>
    </row>
    <row r="7" spans="1:17" ht="16.5" thickBot="1" x14ac:dyDescent="0.3">
      <c r="A7" s="17">
        <v>2</v>
      </c>
      <c r="B7" s="22" t="s">
        <v>25</v>
      </c>
      <c r="C7" s="30" t="s">
        <v>2</v>
      </c>
      <c r="D7" s="18" t="s">
        <v>8</v>
      </c>
      <c r="E7" s="19">
        <v>0</v>
      </c>
      <c r="F7" s="19">
        <v>0.28199999999999997</v>
      </c>
      <c r="G7" s="19">
        <v>0.42899999999999999</v>
      </c>
      <c r="H7" s="19">
        <v>3.0000000000000001E-3</v>
      </c>
      <c r="I7" s="19">
        <v>0</v>
      </c>
      <c r="J7" s="19">
        <v>0.02</v>
      </c>
      <c r="K7" s="19">
        <v>0.14799999999999999</v>
      </c>
      <c r="L7" s="19">
        <v>0.11799999999999999</v>
      </c>
      <c r="M7" s="19">
        <v>0</v>
      </c>
      <c r="N7" s="12"/>
      <c r="O7" s="12"/>
    </row>
    <row r="8" spans="1:17" ht="16.5" thickBot="1" x14ac:dyDescent="0.3">
      <c r="A8" s="13">
        <v>3</v>
      </c>
      <c r="B8" s="23" t="s">
        <v>26</v>
      </c>
      <c r="C8" s="31" t="s">
        <v>3</v>
      </c>
      <c r="D8" s="20" t="s">
        <v>8</v>
      </c>
      <c r="E8" s="21">
        <v>0</v>
      </c>
      <c r="F8" s="21">
        <v>0.97299999999999998</v>
      </c>
      <c r="G8" s="21">
        <v>0.83099999999999996</v>
      </c>
      <c r="H8" s="21">
        <v>0.52700000000000002</v>
      </c>
      <c r="I8" s="21">
        <v>1.27</v>
      </c>
      <c r="J8" s="21">
        <v>0.51700000000000002</v>
      </c>
      <c r="K8" s="19">
        <v>1.0129999999999999</v>
      </c>
      <c r="L8" s="19">
        <v>1.016</v>
      </c>
      <c r="M8" s="19">
        <v>1.7410000000000001</v>
      </c>
      <c r="N8" s="12"/>
      <c r="O8" s="12"/>
    </row>
    <row r="9" spans="1:17" ht="32.25" thickBot="1" x14ac:dyDescent="0.3">
      <c r="A9" s="13">
        <v>4</v>
      </c>
      <c r="B9" s="24" t="s">
        <v>27</v>
      </c>
      <c r="C9" s="31" t="s">
        <v>4</v>
      </c>
      <c r="D9" s="20" t="s">
        <v>8</v>
      </c>
      <c r="E9" s="21">
        <v>11.446</v>
      </c>
      <c r="F9" s="21">
        <v>10.054</v>
      </c>
      <c r="G9" s="21">
        <v>8.8829999999999991</v>
      </c>
      <c r="H9" s="21">
        <v>7.92</v>
      </c>
      <c r="I9" s="21">
        <v>6.1260000000000003</v>
      </c>
      <c r="J9" s="21">
        <v>5.6429999999999998</v>
      </c>
      <c r="K9" s="19">
        <v>5.923</v>
      </c>
      <c r="L9" s="19">
        <v>5.7110000000000003</v>
      </c>
      <c r="M9" s="19">
        <v>3.407</v>
      </c>
      <c r="N9" s="12"/>
      <c r="O9" s="12"/>
    </row>
    <row r="10" spans="1:17" ht="32.25" thickBot="1" x14ac:dyDescent="0.3">
      <c r="A10" s="13">
        <v>5</v>
      </c>
      <c r="B10" s="24" t="s">
        <v>28</v>
      </c>
      <c r="C10" s="31" t="s">
        <v>5</v>
      </c>
      <c r="D10" s="20" t="s">
        <v>8</v>
      </c>
      <c r="E10" s="21">
        <v>56.186999999999998</v>
      </c>
      <c r="F10" s="21">
        <v>46.25</v>
      </c>
      <c r="G10" s="21">
        <v>47.137</v>
      </c>
      <c r="H10" s="21">
        <v>32.780999999999999</v>
      </c>
      <c r="I10" s="21">
        <v>37.104999999999997</v>
      </c>
      <c r="J10" s="21">
        <v>37.433</v>
      </c>
      <c r="K10" s="19">
        <v>37.747999999999998</v>
      </c>
      <c r="L10" s="19">
        <v>37.999000000000002</v>
      </c>
      <c r="M10" s="19">
        <v>41.133000000000003</v>
      </c>
      <c r="N10" s="12"/>
      <c r="O10" s="12"/>
    </row>
    <row r="11" spans="1:17" ht="16.5" thickBot="1" x14ac:dyDescent="0.3">
      <c r="A11" s="13">
        <v>6</v>
      </c>
      <c r="B11" s="24" t="s">
        <v>29</v>
      </c>
      <c r="C11" s="31" t="s">
        <v>7</v>
      </c>
      <c r="D11" s="20" t="s">
        <v>8</v>
      </c>
      <c r="E11" s="21">
        <v>0</v>
      </c>
      <c r="F11" s="21">
        <v>0.30399999999999999</v>
      </c>
      <c r="G11" s="21">
        <v>0.29299999999999998</v>
      </c>
      <c r="H11" s="21">
        <v>0.28799999999999998</v>
      </c>
      <c r="I11" s="21">
        <v>0.25209999999999999</v>
      </c>
      <c r="J11" s="21">
        <v>0.21099999999999999</v>
      </c>
      <c r="K11" s="19">
        <v>0.7569999999999999</v>
      </c>
      <c r="L11" s="19">
        <v>0.48100000000000165</v>
      </c>
      <c r="M11" s="19">
        <v>0.22399999999999665</v>
      </c>
      <c r="N11" s="12"/>
      <c r="O11" s="12"/>
    </row>
    <row r="12" spans="1:17" ht="16.5" customHeight="1" thickBot="1" x14ac:dyDescent="0.3">
      <c r="A12" s="112" t="s">
        <v>41</v>
      </c>
      <c r="B12" s="113"/>
      <c r="C12" s="113"/>
      <c r="D12" s="113"/>
      <c r="E12" s="113"/>
      <c r="F12" s="113"/>
      <c r="G12" s="113"/>
      <c r="H12" s="113"/>
      <c r="I12" s="113"/>
      <c r="J12" s="113"/>
      <c r="K12" s="113"/>
      <c r="L12" s="113"/>
      <c r="M12" s="114"/>
      <c r="N12" s="12"/>
      <c r="O12" s="12"/>
    </row>
    <row r="13" spans="1:17" ht="16.5" thickBot="1" x14ac:dyDescent="0.3">
      <c r="A13" s="44">
        <v>7</v>
      </c>
      <c r="B13" s="41" t="s">
        <v>24</v>
      </c>
      <c r="C13" s="41"/>
      <c r="D13" s="42" t="s">
        <v>8</v>
      </c>
      <c r="E13" s="43">
        <v>44.844999999999999</v>
      </c>
      <c r="F13" s="43">
        <v>44.921999999999997</v>
      </c>
      <c r="G13" s="43">
        <v>35.963999999999999</v>
      </c>
      <c r="H13" s="43">
        <v>45.393999999999998</v>
      </c>
      <c r="I13" s="43">
        <v>42.389000000000003</v>
      </c>
      <c r="J13" s="43">
        <v>47.415999999999997</v>
      </c>
      <c r="K13" s="43">
        <v>39.619999999999997</v>
      </c>
      <c r="L13" s="43">
        <v>40.381999999999998</v>
      </c>
      <c r="M13" s="43">
        <v>36.402000000000001</v>
      </c>
      <c r="N13" s="12"/>
      <c r="O13" s="12"/>
    </row>
    <row r="14" spans="1:17" ht="16.5" thickBot="1" x14ac:dyDescent="0.3">
      <c r="A14" s="17">
        <v>8</v>
      </c>
      <c r="B14" s="22" t="s">
        <v>25</v>
      </c>
      <c r="C14" s="30" t="s">
        <v>2</v>
      </c>
      <c r="D14" s="18" t="s">
        <v>8</v>
      </c>
      <c r="E14" s="19">
        <v>0.14199999999999999</v>
      </c>
      <c r="F14" s="19">
        <v>0.156</v>
      </c>
      <c r="G14" s="19">
        <v>0.251</v>
      </c>
      <c r="H14" s="19">
        <v>1.9E-2</v>
      </c>
      <c r="I14" s="19">
        <v>0</v>
      </c>
      <c r="J14" s="19">
        <v>0</v>
      </c>
      <c r="K14" s="19">
        <v>0.26100000000000001</v>
      </c>
      <c r="L14" s="19">
        <v>9.0999999999999998E-2</v>
      </c>
      <c r="M14" s="19">
        <v>0.11899999999999999</v>
      </c>
      <c r="N14" s="12"/>
      <c r="O14" s="12"/>
    </row>
    <row r="15" spans="1:17" ht="16.5" thickBot="1" x14ac:dyDescent="0.3">
      <c r="A15" s="13">
        <v>9</v>
      </c>
      <c r="B15" s="23" t="s">
        <v>26</v>
      </c>
      <c r="C15" s="31" t="s">
        <v>3</v>
      </c>
      <c r="D15" s="20" t="s">
        <v>8</v>
      </c>
      <c r="E15" s="21">
        <v>4.2000000000000003E-2</v>
      </c>
      <c r="F15" s="21">
        <v>0.65</v>
      </c>
      <c r="G15" s="21">
        <v>0.64</v>
      </c>
      <c r="H15" s="21">
        <v>0.52600000000000002</v>
      </c>
      <c r="I15" s="21">
        <v>0.28299999999999997</v>
      </c>
      <c r="J15" s="21">
        <v>0.26</v>
      </c>
      <c r="K15" s="19">
        <v>0.32600000000000001</v>
      </c>
      <c r="L15" s="19">
        <v>9.4E-2</v>
      </c>
      <c r="M15" s="19">
        <v>9.7000000000000003E-2</v>
      </c>
      <c r="N15" s="12"/>
      <c r="O15" s="12"/>
    </row>
    <row r="16" spans="1:17" ht="32.25" thickBot="1" x14ac:dyDescent="0.3">
      <c r="A16" s="13">
        <v>10</v>
      </c>
      <c r="B16" s="24" t="s">
        <v>27</v>
      </c>
      <c r="C16" s="31" t="s">
        <v>4</v>
      </c>
      <c r="D16" s="20" t="s">
        <v>8</v>
      </c>
      <c r="E16" s="21">
        <v>11.802</v>
      </c>
      <c r="F16" s="21">
        <v>11.089</v>
      </c>
      <c r="G16" s="21">
        <v>8.7870000000000008</v>
      </c>
      <c r="H16" s="21">
        <v>7.4569999999999999</v>
      </c>
      <c r="I16" s="21">
        <v>5.26</v>
      </c>
      <c r="J16" s="21">
        <v>4.0309999999999997</v>
      </c>
      <c r="K16" s="19">
        <v>3.9910000000000001</v>
      </c>
      <c r="L16" s="19">
        <v>3.59</v>
      </c>
      <c r="M16" s="19">
        <v>2.851</v>
      </c>
      <c r="N16" s="12"/>
      <c r="O16" s="12"/>
    </row>
    <row r="17" spans="1:15" ht="32.25" thickBot="1" x14ac:dyDescent="0.3">
      <c r="A17" s="13">
        <v>11</v>
      </c>
      <c r="B17" s="24" t="s">
        <v>28</v>
      </c>
      <c r="C17" s="31" t="s">
        <v>5</v>
      </c>
      <c r="D17" s="20" t="s">
        <v>8</v>
      </c>
      <c r="E17" s="21">
        <v>32.732999999999997</v>
      </c>
      <c r="F17" s="21">
        <v>32.837000000000003</v>
      </c>
      <c r="G17" s="21">
        <v>26.061</v>
      </c>
      <c r="H17" s="21">
        <v>37.390999999999998</v>
      </c>
      <c r="I17" s="21">
        <v>36.542999999999999</v>
      </c>
      <c r="J17" s="21">
        <v>42.814</v>
      </c>
      <c r="K17" s="19">
        <v>34.542000000000002</v>
      </c>
      <c r="L17" s="19">
        <v>36.066000000000003</v>
      </c>
      <c r="M17" s="19">
        <v>33.271000000000001</v>
      </c>
      <c r="N17" s="12"/>
      <c r="O17" s="12"/>
    </row>
    <row r="18" spans="1:15" ht="16.5" thickBot="1" x14ac:dyDescent="0.3">
      <c r="A18" s="13">
        <v>12</v>
      </c>
      <c r="B18" s="24" t="s">
        <v>29</v>
      </c>
      <c r="C18" s="31" t="s">
        <v>7</v>
      </c>
      <c r="D18" s="20" t="s">
        <v>8</v>
      </c>
      <c r="E18" s="21">
        <v>0.129</v>
      </c>
      <c r="F18" s="21">
        <v>0.192</v>
      </c>
      <c r="G18" s="21">
        <v>0.22500000000000001</v>
      </c>
      <c r="H18" s="21">
        <v>0</v>
      </c>
      <c r="I18" s="21">
        <v>0.30299999999999999</v>
      </c>
      <c r="J18" s="21">
        <v>0.311</v>
      </c>
      <c r="K18" s="19">
        <v>0.5</v>
      </c>
      <c r="L18" s="19">
        <v>0.54099999999999682</v>
      </c>
      <c r="M18" s="19">
        <v>6.4000000000000057E-2</v>
      </c>
      <c r="N18" s="12"/>
      <c r="O18" s="12"/>
    </row>
    <row r="19" spans="1:15" x14ac:dyDescent="0.25">
      <c r="B19" s="29"/>
    </row>
    <row r="20" spans="1:15" s="1" customFormat="1" ht="15.75" x14ac:dyDescent="0.25">
      <c r="B20" s="47" t="s">
        <v>22</v>
      </c>
      <c r="C20" s="8"/>
      <c r="D20" s="8"/>
      <c r="E20" s="8"/>
      <c r="F20" s="8"/>
      <c r="G20" s="8"/>
      <c r="H20" s="8"/>
      <c r="I20"/>
      <c r="J20"/>
    </row>
    <row r="21" spans="1:15" s="1" customFormat="1" x14ac:dyDescent="0.25">
      <c r="B21" s="45" t="s">
        <v>10</v>
      </c>
      <c r="I21"/>
      <c r="J21"/>
    </row>
  </sheetData>
  <mergeCells count="5">
    <mergeCell ref="B1:M1"/>
    <mergeCell ref="B2:M2"/>
    <mergeCell ref="I3:M3"/>
    <mergeCell ref="A5:M5"/>
    <mergeCell ref="A12:M12"/>
  </mergeCells>
  <pageMargins left="0.85" right="0.17" top="0.74803149606299213" bottom="0.51" header="0.25" footer="0.31496062992125984"/>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topLeftCell="A10" workbookViewId="0">
      <selection activeCell="K13" sqref="K13"/>
    </sheetView>
  </sheetViews>
  <sheetFormatPr defaultRowHeight="15" x14ac:dyDescent="0.25"/>
  <cols>
    <col min="1" max="1" width="16.28515625" customWidth="1"/>
  </cols>
  <sheetData>
    <row r="1" spans="1:10" ht="15.75" x14ac:dyDescent="0.25">
      <c r="A1" s="116" t="s">
        <v>11</v>
      </c>
      <c r="B1" s="116"/>
      <c r="C1" s="116"/>
      <c r="D1" s="116"/>
      <c r="E1" s="116"/>
      <c r="F1" s="116"/>
      <c r="G1" s="116"/>
      <c r="H1" s="116"/>
    </row>
    <row r="2" spans="1:10" ht="15.75" x14ac:dyDescent="0.25">
      <c r="A2" s="118" t="s">
        <v>16</v>
      </c>
      <c r="B2" s="118"/>
      <c r="C2" s="118"/>
      <c r="D2" s="118"/>
      <c r="E2" s="118"/>
      <c r="F2" s="118"/>
      <c r="G2" s="118"/>
      <c r="H2" s="118"/>
      <c r="I2" s="36"/>
      <c r="J2" s="36"/>
    </row>
    <row r="3" spans="1:10" x14ac:dyDescent="0.25">
      <c r="A3" s="119" t="s">
        <v>52</v>
      </c>
      <c r="B3" s="119"/>
      <c r="C3" s="119"/>
      <c r="D3" s="119"/>
      <c r="E3" s="119"/>
      <c r="F3" s="119"/>
      <c r="G3" s="119"/>
      <c r="H3" s="119"/>
    </row>
    <row r="4" spans="1:10" ht="15.75" x14ac:dyDescent="0.25">
      <c r="A4" s="116" t="s">
        <v>17</v>
      </c>
      <c r="B4" s="116"/>
      <c r="C4" s="116"/>
      <c r="D4" s="116"/>
      <c r="E4" s="116"/>
      <c r="F4" s="116"/>
      <c r="G4" s="116"/>
      <c r="H4" s="116"/>
    </row>
    <row r="5" spans="1:10" ht="30.75" customHeight="1" x14ac:dyDescent="0.25">
      <c r="A5" s="117" t="s">
        <v>42</v>
      </c>
      <c r="B5" s="117"/>
      <c r="C5" s="117"/>
      <c r="D5" s="117"/>
      <c r="E5" s="117"/>
      <c r="F5" s="117"/>
      <c r="G5" s="117"/>
      <c r="H5" s="117"/>
    </row>
    <row r="6" spans="1:10" ht="30.75" customHeight="1" x14ac:dyDescent="0.25">
      <c r="A6" s="117" t="s">
        <v>47</v>
      </c>
      <c r="B6" s="117"/>
      <c r="C6" s="117"/>
      <c r="D6" s="117"/>
      <c r="E6" s="117"/>
      <c r="F6" s="117"/>
      <c r="G6" s="117"/>
      <c r="H6" s="117"/>
    </row>
    <row r="7" spans="1:10" ht="11.45" customHeight="1" x14ac:dyDescent="0.25"/>
    <row r="8" spans="1:10" ht="15.75" x14ac:dyDescent="0.25">
      <c r="A8" s="116" t="s">
        <v>12</v>
      </c>
      <c r="B8" s="116"/>
      <c r="C8" s="116"/>
      <c r="D8" s="116"/>
      <c r="E8" s="116"/>
      <c r="F8" s="116"/>
      <c r="G8" s="116"/>
      <c r="H8" s="116"/>
    </row>
    <row r="9" spans="1:10" ht="51.75" customHeight="1" x14ac:dyDescent="0.25">
      <c r="A9" s="115" t="s">
        <v>43</v>
      </c>
      <c r="B9" s="115"/>
      <c r="C9" s="115"/>
      <c r="D9" s="115"/>
      <c r="E9" s="115"/>
      <c r="F9" s="115"/>
      <c r="G9" s="115"/>
      <c r="H9" s="115"/>
    </row>
    <row r="10" spans="1:10" ht="66.599999999999994" customHeight="1" x14ac:dyDescent="0.25">
      <c r="A10" s="115" t="s">
        <v>44</v>
      </c>
      <c r="B10" s="115"/>
      <c r="C10" s="115"/>
      <c r="D10" s="115"/>
      <c r="E10" s="115"/>
      <c r="F10" s="115"/>
      <c r="G10" s="115"/>
      <c r="H10" s="115"/>
    </row>
    <row r="11" spans="1:10" ht="54" customHeight="1" x14ac:dyDescent="0.25">
      <c r="A11" s="115" t="s">
        <v>45</v>
      </c>
      <c r="B11" s="115"/>
      <c r="C11" s="115"/>
      <c r="D11" s="115"/>
      <c r="E11" s="115"/>
      <c r="F11" s="115"/>
      <c r="G11" s="115"/>
      <c r="H11" s="115"/>
    </row>
    <row r="12" spans="1:10" ht="10.9" customHeight="1" x14ac:dyDescent="0.25">
      <c r="A12" s="37"/>
      <c r="B12" s="37"/>
      <c r="C12" s="37"/>
      <c r="D12" s="37"/>
      <c r="E12" s="37"/>
      <c r="F12" s="37"/>
      <c r="G12" s="37"/>
      <c r="H12" s="37"/>
    </row>
    <row r="13" spans="1:10" ht="15.75" x14ac:dyDescent="0.25">
      <c r="A13" s="116" t="s">
        <v>13</v>
      </c>
      <c r="B13" s="116"/>
      <c r="C13" s="116"/>
      <c r="D13" s="116"/>
      <c r="E13" s="116"/>
      <c r="F13" s="116"/>
      <c r="G13" s="116"/>
      <c r="H13" s="116"/>
    </row>
    <row r="14" spans="1:10" ht="57.75" customHeight="1" x14ac:dyDescent="0.25">
      <c r="A14" s="115" t="s">
        <v>48</v>
      </c>
      <c r="B14" s="115"/>
      <c r="C14" s="115"/>
      <c r="D14" s="115"/>
      <c r="E14" s="115"/>
      <c r="F14" s="115"/>
      <c r="G14" s="115"/>
      <c r="H14" s="115"/>
    </row>
    <row r="15" spans="1:10" x14ac:dyDescent="0.25">
      <c r="A15" s="38"/>
      <c r="B15" s="38"/>
      <c r="C15" s="38"/>
      <c r="D15" s="38"/>
      <c r="E15" s="38"/>
      <c r="F15" s="38"/>
      <c r="G15" s="38"/>
      <c r="H15" s="38"/>
    </row>
    <row r="16" spans="1:10" ht="15.75" x14ac:dyDescent="0.25">
      <c r="A16" s="116" t="s">
        <v>14</v>
      </c>
      <c r="B16" s="116"/>
      <c r="C16" s="116"/>
      <c r="D16" s="116"/>
      <c r="E16" s="116"/>
      <c r="F16" s="116"/>
      <c r="G16" s="116"/>
      <c r="H16" s="116"/>
    </row>
    <row r="17" spans="1:8" ht="69" customHeight="1" x14ac:dyDescent="0.25">
      <c r="A17" s="115" t="s">
        <v>46</v>
      </c>
      <c r="B17" s="115"/>
      <c r="C17" s="115"/>
      <c r="D17" s="115"/>
      <c r="E17" s="115"/>
      <c r="F17" s="115"/>
      <c r="G17" s="115"/>
      <c r="H17" s="115"/>
    </row>
    <row r="18" spans="1:8" x14ac:dyDescent="0.25">
      <c r="B18" s="39"/>
    </row>
    <row r="26" spans="1:8" x14ac:dyDescent="0.25">
      <c r="A26" s="40"/>
    </row>
  </sheetData>
  <mergeCells count="14">
    <mergeCell ref="A1:H1"/>
    <mergeCell ref="A2:H2"/>
    <mergeCell ref="A3:H3"/>
    <mergeCell ref="A4:H4"/>
    <mergeCell ref="A5:H5"/>
    <mergeCell ref="A14:H14"/>
    <mergeCell ref="A16:H16"/>
    <mergeCell ref="A17:H17"/>
    <mergeCell ref="A6:H6"/>
    <mergeCell ref="A9:H9"/>
    <mergeCell ref="A10:H10"/>
    <mergeCell ref="A11:H11"/>
    <mergeCell ref="A13:H13"/>
    <mergeCell ref="A8:H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C-7а-total</vt:lpstr>
      <vt:lpstr>С-7b-by NACE 2.0</vt:lpstr>
      <vt:lpstr>Metadata</vt:lpstr>
      <vt:lpstr>'С-7b-by NACE 2.0'!Заголовки_для_печати</vt:lpstr>
      <vt:lpstr>'C-7а-total'!Область_печати</vt:lpstr>
      <vt:lpstr>'С-7b-by NACE 2.0'!Область_печати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cookies!</dc:creator>
  <cp:lastModifiedBy>Корнюшко Юлия Владимировна</cp:lastModifiedBy>
  <cp:lastPrinted>2025-07-14T14:28:30Z</cp:lastPrinted>
  <dcterms:created xsi:type="dcterms:W3CDTF">2011-05-01T09:55:58Z</dcterms:created>
  <dcterms:modified xsi:type="dcterms:W3CDTF">2025-07-14T14:40:00Z</dcterms:modified>
</cp:coreProperties>
</file>