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4520" windowHeight="12045" activeTab="3"/>
  </bookViews>
  <sheets>
    <sheet name="C-3а-усяго" sheetId="6" r:id="rId1"/>
    <sheet name="С-3b-па АКЭД-за 2010-2015" sheetId="7" r:id="rId2"/>
    <sheet name="С-3с-па АКЭД-за 2016-2024" sheetId="8" r:id="rId3"/>
    <sheet name="Метаданыя" sheetId="9" r:id="rId4"/>
  </sheets>
  <definedNames>
    <definedName name="_xlnm.Print_Titles" localSheetId="2">'С-3с-па АКЭД-за 2016-2024'!$4:$4</definedName>
    <definedName name="_xlnm.Print_Area" localSheetId="0">'C-3а-усяго'!$A$1:$AD$28</definedName>
    <definedName name="_xlnm.Print_Area" localSheetId="2">'С-3с-па АКЭД-за 2016-2024'!$A$1:$M$43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24" i="6" l="1"/>
  <c r="AD24" i="6"/>
  <c r="AC14" i="6"/>
  <c r="AD14" i="6"/>
  <c r="AC10" i="6"/>
  <c r="AD10" i="6"/>
  <c r="AB10" i="6" l="1"/>
  <c r="AB14" i="6" s="1"/>
  <c r="AB24" i="6" l="1"/>
  <c r="AA10" i="6"/>
  <c r="AA14" i="6" s="1"/>
  <c r="Z10" i="6"/>
  <c r="Z14" i="6" s="1"/>
  <c r="AA24" i="6" l="1"/>
  <c r="Z24" i="6"/>
  <c r="Y10" i="6" l="1"/>
  <c r="Y14" i="6" s="1"/>
  <c r="X10" i="6"/>
  <c r="X14" i="6" s="1"/>
  <c r="E10" i="6"/>
  <c r="E14" i="6" s="1"/>
  <c r="E24" i="6" s="1"/>
  <c r="F10" i="6"/>
  <c r="F14" i="6" s="1"/>
  <c r="F24" i="6" s="1"/>
  <c r="G10" i="6"/>
  <c r="G14" i="6" s="1"/>
  <c r="H10" i="6"/>
  <c r="H14" i="6" s="1"/>
  <c r="I10" i="6"/>
  <c r="I14" i="6" s="1"/>
  <c r="I24" i="6" s="1"/>
  <c r="J10" i="6"/>
  <c r="J14" i="6"/>
  <c r="K10" i="6"/>
  <c r="K14" i="6" s="1"/>
  <c r="L10" i="6"/>
  <c r="L14" i="6"/>
  <c r="L24" i="6" s="1"/>
  <c r="M10" i="6"/>
  <c r="M14" i="6" s="1"/>
  <c r="M24" i="6" s="1"/>
  <c r="N10" i="6"/>
  <c r="N14" i="6"/>
  <c r="O10" i="6"/>
  <c r="O14" i="6" s="1"/>
  <c r="P10" i="6"/>
  <c r="P14" i="6"/>
  <c r="Q10" i="6"/>
  <c r="Q14" i="6" s="1"/>
  <c r="Q24" i="6" s="1"/>
  <c r="R10" i="6"/>
  <c r="R14" i="6"/>
  <c r="R24" i="6" s="1"/>
  <c r="S10" i="6"/>
  <c r="S14" i="6" s="1"/>
  <c r="T10" i="6"/>
  <c r="T14" i="6"/>
  <c r="U10" i="6"/>
  <c r="U14" i="6" s="1"/>
  <c r="V10" i="6"/>
  <c r="V14" i="6"/>
  <c r="V24" i="6" s="1"/>
  <c r="W10" i="6"/>
  <c r="W14" i="6" s="1"/>
  <c r="W24" i="6" s="1"/>
  <c r="D10" i="6"/>
  <c r="D14" i="6"/>
  <c r="D24" i="6" s="1"/>
  <c r="G24" i="6" l="1"/>
  <c r="O24" i="6"/>
  <c r="S24" i="6"/>
  <c r="K24" i="6"/>
  <c r="H24" i="6"/>
  <c r="P24" i="6"/>
  <c r="T24" i="6"/>
  <c r="U24" i="6"/>
  <c r="J24" i="6"/>
  <c r="N24" i="6"/>
  <c r="X24" i="6"/>
  <c r="Y24" i="6"/>
</calcChain>
</file>

<file path=xl/sharedStrings.xml><?xml version="1.0" encoding="utf-8"?>
<sst xmlns="http://schemas.openxmlformats.org/spreadsheetml/2006/main" count="357" uniqueCount="163">
  <si>
    <r>
      <t>млн. м</t>
    </r>
    <r>
      <rPr>
        <vertAlign val="superscript"/>
        <sz val="12"/>
        <rFont val="Calibri"/>
        <family val="2"/>
      </rPr>
      <t>3</t>
    </r>
  </si>
  <si>
    <r>
      <rPr>
        <sz val="12"/>
        <rFont val="Calibri"/>
        <family val="2"/>
        <charset val="204"/>
      </rPr>
      <t>млн. м</t>
    </r>
    <r>
      <rPr>
        <vertAlign val="superscript"/>
        <sz val="12"/>
        <rFont val="Calibri"/>
        <family val="2"/>
      </rPr>
      <t>3</t>
    </r>
  </si>
  <si>
    <r>
      <t xml:space="preserve"> млн. м</t>
    </r>
    <r>
      <rPr>
        <vertAlign val="superscript"/>
        <sz val="12"/>
        <rFont val="Calibri"/>
        <family val="2"/>
      </rPr>
      <t>3</t>
    </r>
  </si>
  <si>
    <t>млн. м3</t>
  </si>
  <si>
    <t>A</t>
  </si>
  <si>
    <t>B</t>
  </si>
  <si>
    <t>С</t>
  </si>
  <si>
    <t>D</t>
  </si>
  <si>
    <t xml:space="preserve"> 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</si>
  <si>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</si>
  <si>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</si>
  <si>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</si>
  <si>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</si>
  <si>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</si>
  <si>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</si>
  <si>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</si>
  <si>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</si>
  <si>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</si>
  <si>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</si>
  <si>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</si>
  <si>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</si>
  <si>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</si>
  <si>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</si>
  <si>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</si>
  <si>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</si>
  <si>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</si>
  <si>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</si>
  <si>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</si>
  <si>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</si>
  <si>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</si>
  <si>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</si>
  <si>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</si>
  <si>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</si>
  <si>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</si>
  <si>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</si>
  <si>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</si>
  <si>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</si>
  <si>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</si>
  <si>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</si>
  <si>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</si>
  <si>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</si>
  <si>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</si>
  <si>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</si>
  <si>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</si>
  <si>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</si>
  <si>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</si>
  <si>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</si>
  <si>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</si>
  <si>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P</t>
  </si>
  <si>
    <t>Q</t>
  </si>
  <si>
    <t>R</t>
  </si>
  <si>
    <t>S</t>
  </si>
  <si>
    <t>…</t>
  </si>
  <si>
    <t>Беларусь</t>
  </si>
  <si>
    <t>11-а</t>
  </si>
  <si>
    <t>Іншыя віды эканамічнай дзейнасці</t>
  </si>
  <si>
    <t>Агульнае водаспажыванне на адзінку ВУП</t>
  </si>
  <si>
    <t>з якога карыстальнікамі з'яўляліся:</t>
  </si>
  <si>
    <t>Адзінка</t>
  </si>
  <si>
    <t>Хатнія гаспадаркі</t>
  </si>
  <si>
    <t xml:space="preserve">         з якой на мэты сельскагаспадарчай ірыгацыі</t>
  </si>
  <si>
    <t>Даведачна:</t>
  </si>
  <si>
    <t>Усяго</t>
  </si>
  <si>
    <r>
      <t>Сельская гаспадарка, паляванне і лясная г</t>
    </r>
    <r>
      <rPr>
        <sz val="11"/>
        <color theme="1"/>
        <rFont val="Calibri"/>
        <family val="2"/>
        <charset val="204"/>
        <scheme val="minor"/>
      </rPr>
      <t>аспадарка</t>
    </r>
  </si>
  <si>
    <t>Рыбалоўства, рыбаводства</t>
  </si>
  <si>
    <t>Горназдабыўная прамысловасць</t>
  </si>
  <si>
    <t>Апрацоўчая прамысловасць</t>
  </si>
  <si>
    <t>у тым ліку:</t>
  </si>
  <si>
    <t>вытворчасць прадуктаў харчавання, уключаючы напоі, і тытунёвых вырабаў</t>
  </si>
  <si>
    <t>тэкстыльная і швейная вытворчасць</t>
  </si>
  <si>
    <t>вытворчасць скуры, вырабаў са скуры і вытворчасць абутку</t>
  </si>
  <si>
    <t>апрацоўка драўніны і вытворчасць вырабаў з дрэва</t>
  </si>
  <si>
    <t>цэлюлозна-папяровая вытворчасць. Выдавецкая дзейнасць</t>
  </si>
  <si>
    <t>вытворчасць коксу, нафтапрадуктаў і ядзерных матэрыялаў</t>
  </si>
  <si>
    <t>хімічная вытворчасць</t>
  </si>
  <si>
    <t>вытворчасць гумовых і пластмасавых вырабаў</t>
  </si>
  <si>
    <t>вытворчасць іншых неметалічных мінеральных прадуктаў</t>
  </si>
  <si>
    <t>металургічная вытворчасць і вытворчасць гатовых металічных вырабаў</t>
  </si>
  <si>
    <t>вытворчасць машын і абсталявання</t>
  </si>
  <si>
    <t>вытворчасць электраабсталявання, электроннага і аптычнага абсталявання</t>
  </si>
  <si>
    <t>вытворчасць транспартных сродкаў і абсталявання</t>
  </si>
  <si>
    <t>іншыя галіны прамысловасці</t>
  </si>
  <si>
    <t>Вытворчасць і размеркаванне электраэнергіі, газу і вады</t>
  </si>
  <si>
    <t>Будаўніцтва</t>
  </si>
  <si>
    <t>Гандаль; рамонт аўтамабіляў, бытавых вырабаў і прадметаў асабістага карыстання</t>
  </si>
  <si>
    <t>Гасцініцы і рэстараны</t>
  </si>
  <si>
    <t>Транспарт і сувязь</t>
  </si>
  <si>
    <t>Фінансавая дзейнасць</t>
  </si>
  <si>
    <t>Аперацыі з нерухомай маёмасцю, арэнда і аказанне паслуг спажыўцам</t>
  </si>
  <si>
    <t>Дзяржаўнае кіраванне</t>
  </si>
  <si>
    <t>Адукацыя</t>
  </si>
  <si>
    <t>Ахова здароўя і сацыяльныя паслугі</t>
  </si>
  <si>
    <t>Прадастаўленне камунальных, сацыяльных і персанальных паслуг</t>
  </si>
  <si>
    <t>вытворчасць прадуктаў харчавання, напояў і тытунёвых вырабаў</t>
  </si>
  <si>
    <t>вытворчасць тэкстыльных вырабаў, адзення, вырабаў са скуры і футра</t>
  </si>
  <si>
    <t>вытворчасць вырабаў з дрэва і паперы; паліграфічная дзейнасць і тыражаванне запісаных носьбітаў інфармацыі</t>
  </si>
  <si>
    <t>вытворчасць коксу і прадуктаў нафтаперапрацоўкі</t>
  </si>
  <si>
    <t>вытворчасць хімічных прадуктаў</t>
  </si>
  <si>
    <t>вытворчасць асноўных фармацэўтычных прадуктаў і фармацэўтычных прэпаратаў</t>
  </si>
  <si>
    <t>вытворчасць гумовых і пластмасавых вырабаў, іншых неметалічных мінеральных прадуктаў</t>
  </si>
  <si>
    <t>металургічная вытворчасць. Вытворчасць гатовых металічных вырабаў, акрамя машын і абсталявання</t>
  </si>
  <si>
    <t>вытворчасць вылічальнай, электроннай і аптычнай апаратуры</t>
  </si>
  <si>
    <t>вытворчасць электраабсталявання</t>
  </si>
  <si>
    <t>вытворчасць машын і абсталявання, не ўключаных у іншыя групоўкі</t>
  </si>
  <si>
    <t>вытворчасць іншых гатовых вырабаў; рамонт, мантаж машын і абсталявання</t>
  </si>
  <si>
    <t>Забеспячэнне электраэнергіяй, газам, парай, гарачай вадой і кандыцыянаваным паветрам</t>
  </si>
  <si>
    <t>Водазабеспячэнне; збор, апрацоўка і выдаленне адходаў, дзейнасць па ліквідацыі забруджванняў</t>
  </si>
  <si>
    <t>Аптовы і рознічны гандаль; рамонт аўтамабіляў і матацыклаў</t>
  </si>
  <si>
    <t>Транспартная дзейнасць, складаванне, паштовая і кур'ерская дзейнасць</t>
  </si>
  <si>
    <t>Паслугі па часовым пражыванні і харчаванні</t>
  </si>
  <si>
    <t>Інфармацыя і сувязь</t>
  </si>
  <si>
    <t>Фінансавая і страхавая дзейнасць</t>
  </si>
  <si>
    <t>Аперацыі з нерухомай маёмасцю</t>
  </si>
  <si>
    <t>Прафесійная, навуковая і тэхнічная дзейнасць</t>
  </si>
  <si>
    <t>Дзейнасць у сферы адміністрацыйных і дапаможных паслуг</t>
  </si>
  <si>
    <t>Творчасць, спорт, забавы і адпачынак</t>
  </si>
  <si>
    <t>Прадастаўленне іншых відаў паслуг</t>
  </si>
  <si>
    <t>Паказчык:</t>
  </si>
  <si>
    <t>C3 – Водаспажыванне</t>
  </si>
  <si>
    <t>Метадалогія:</t>
  </si>
  <si>
    <t>Крыніца даных:</t>
  </si>
  <si>
    <t>Значнасць паказчыка:</t>
  </si>
  <si>
    <t>Паказчыкі 1-9, 11-14: па даных Міністэрства прыродных рэсурсаў і аховы навакольнага асяроддзя Рэспублікі Беларусь.</t>
  </si>
  <si>
    <t>Паказчык 10: па даных Міністэрства жыллёва-камунальнай гаспадаркі Рэспублікі Беларусь (водпуск вады насельніцтву).</t>
  </si>
  <si>
    <t>Часовыя рады даных па паказчыках за перыяд 2010-2015 гг, Табліца C-3. Водаспажыванне:</t>
  </si>
  <si>
    <t>Па даных Міністэрства прыродных рэсурсаў і аховы навакольнага асяроддзя Рэспублікі Беларусь.</t>
  </si>
  <si>
    <t>Секцыя (падсекцыя) ОКРБ 005-2006</t>
  </si>
  <si>
    <t>па відах эканамічнай дзейнасці па ОКРБ 005-2006 (супастаўны з NACE Rev. 1.1)</t>
  </si>
  <si>
    <t>Секцыя (падсекцыя) ОКРБ 005-2011</t>
  </si>
  <si>
    <t>па відах эканамічнай дзейнасці па ОКРБ 005-2011 (супастаўны з NACE Rev. 2.0)</t>
  </si>
  <si>
    <t>млрд. міжнародных долараў</t>
  </si>
  <si>
    <r>
      <t>м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  <charset val="204"/>
      </rPr>
      <t xml:space="preserve"> / 1000 міжнародных долараў</t>
    </r>
  </si>
  <si>
    <t>Сельская, лясная і рыбная гаспадарка (АКЭД 01-03)</t>
  </si>
  <si>
    <t>Апрацоўчая прамысловасць            (АКЭД 10-33)</t>
  </si>
  <si>
    <t>Прадпрыемствы электраэнергетыкі (АКЭД 351)</t>
  </si>
  <si>
    <t>Сельская, лясная і рыбная гаспадарка</t>
  </si>
  <si>
    <t>пры фарміраванні афіцыйнай статыстычнай інфармацыі па статыстыцы водных рэсурсаў у разрэзе відаў эканамічнай дзейнасці:</t>
  </si>
  <si>
    <t>Сціслае апісанне:</t>
  </si>
  <si>
    <t>у перыяд 2006-2015 гг. выкарыстоўваўся агульнадзяржаўны класіфікатар Рэспублікі Беларусь ОКРБ 005-2006 "Віды эканамічнай дзейнасці" (адпавядае NACE Rev. 1.1);</t>
  </si>
  <si>
    <t>у перыяд з 2016 г. – агульнадзяржаўны класіфікатар Рэспублікі Беларусь ОКРБ 005-2011 "Віды эканамічнай дзейнасці" (адпавядае NACE Rev. 2);</t>
  </si>
  <si>
    <t>Здабыча (вынятка) вод з прыродных крынiц</t>
  </si>
  <si>
    <t>Апрэсненыя воды</t>
  </si>
  <si>
    <t>Даступны аб'ём прэсных вод</t>
  </si>
  <si>
    <t>Iмпарт вод</t>
  </si>
  <si>
    <t>Экспарт вод</t>
  </si>
  <si>
    <t>Агульны даступны аб'ём прэсных вод</t>
  </si>
  <si>
    <t>Выкарыстанне прэсных вод</t>
  </si>
  <si>
    <t>Іншыя страты, няўлічаныя расходы і воды не для выкарыстання</t>
  </si>
  <si>
    <t>Агульны аб'ём выкарыстаных прэсных вод</t>
  </si>
  <si>
    <t>Выкарыстанне вод хатнімі гаспадаркамі: адміністрацыйныя даныя аб водпуску вады насельніцтву; адказным за фарміраванне інфармацыі з'яўляецца Міністэрства жыллёва-камунальнай гаспадаркі Рэспублікі Беларусь.</t>
  </si>
  <si>
    <t>Здабыча (вынятка) і выкарыстанне вод: афіцыйная статыстычная інфармацыя па даных формы дзяржаўнай статыстычнай справаздачнасці 1-вода (Минприроды) «Отчет об использовании вод»; адказным за фарміраванне інфармацыі з'яўляецца Міністэрства прыродных рэсурсаў і аховы навакольнага асяроддзя Рэспублікі Беларусь.</t>
  </si>
  <si>
    <r>
      <t xml:space="preserve">Часовыя рады даных па паказчыках за перыяд 1990-2024 гг., Табліца C-3 Водаспажыванне: </t>
    </r>
    <r>
      <rPr>
        <sz val="14"/>
        <rFont val="Calibri"/>
        <family val="2"/>
        <charset val="204"/>
        <scheme val="minor"/>
      </rPr>
      <t>Беларусь</t>
    </r>
  </si>
  <si>
    <t>на 18.07.2025</t>
  </si>
  <si>
    <t>Часовыя рады даных па паказчыках за перыяд 2016-2024 гг, Табліца C-3. Водаспажыванне:</t>
  </si>
  <si>
    <t>за 1990-2024 гг.</t>
  </si>
  <si>
    <t>ВУП па ППЗ у супастаўных цэнах (2021) па даных Сусветнага банка на 01.07.2025</t>
  </si>
  <si>
    <t>Выкарыстанне прэсных вод у разліку на ВУП</t>
  </si>
  <si>
    <t>агульны аб'ём выкарыстаных вод – аб'ём вод, здабытых (вынятых) з прыродных крыніц ці атрыманых з сістэмы водазабеспячэння іншых водакарыстальнікаў, які выкарыстоўваецца для задавальнення розных патрэб арганізацыі. У аб'ём выкарыстання вод не ўключаюцца расход вод у сістэмах адваротнага і паўторнага (паслядоўнага) водазабеспячэння, транзітныя воды, а таксама сцёкавыя і дрэнажныя воды, якія паўторна выкарыстоўваюцца;</t>
  </si>
  <si>
    <t>паказчык дазваляе вызначыць колькасць вод, якія выкарыстоўваюцца, а таксама ціск, які аказваецца на навакольнае асяроддзе ў сувязі з спажываннем водных рэсурсаў.</t>
  </si>
  <si>
    <t>інфармацыя ў разрэзе карыстальнікаў вод да 2006 года прадстаўлена на падставе даных аб мэтах водакарыстання.</t>
  </si>
  <si>
    <t>Воды, якія паўторна выкарыстоўваюцца</t>
  </si>
  <si>
    <t>Страты вод пры транспарціроўцы</t>
  </si>
  <si>
    <t>агульны аб’ём здабытых (вынятых) вод з прыродных крынiц; страты і няўлічаныя расходы вод, у тым ліку страты пры транспарціроўцы; аб'ём водаспажывання, у тым ліку па відах эканамічнай дзейнасці; агульны аб'ём водаспажывання на адзінку ВУП.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</si>
</sst>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0.000"/>
    <numFmt numFmtId="166" formatCode="#,##0.0"/>
    <numFmt numFmtId="167" formatCode="#,##0.0_ ;\-#,##0.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2"/>
      <name val="Calibri"/>
      <family val="2"/>
      <charset val="204"/>
    </font>
    <font>
      <i/>
      <sz val="12"/>
      <name val="Calibri"/>
      <family val="2"/>
    </font>
    <font>
      <b/>
      <sz val="12"/>
      <name val="Calibri"/>
      <family val="2"/>
      <charset val="204"/>
    </font>
    <font>
      <vertAlign val="superscript"/>
      <sz val="12"/>
      <name val="Calibri"/>
      <family val="2"/>
    </font>
    <font>
      <sz val="12"/>
      <color indexed="8"/>
      <name val="Calibri"/>
      <family val="2"/>
    </font>
    <font>
      <b/>
      <sz val="14"/>
      <name val="Calibri"/>
      <family val="2"/>
    </font>
    <font>
      <i/>
      <sz val="14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sz val="11"/>
      <name val="Calibri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21"/>
      <color rgb="FF222222"/>
      <name val="Inherit"/>
    </font>
    <font>
      <sz val="12"/>
      <color rgb="FF222222"/>
      <name val="Calibri"/>
      <family val="2"/>
      <charset val="204"/>
      <scheme val="minor"/>
    </font>
    <font>
      <sz val="14"/>
      <color rgb="FF22222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rgb="FF222222"/>
      <name val="Calibri"/>
      <family val="2"/>
      <charset val="204"/>
    </font>
    <font>
      <sz val="12"/>
      <color rgb="FF22222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9FA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65">
    <xf numFmtId="0" fontId="0" fillId="0" borderId="0" xfId="0"/>
    <xf numFmtId="0" fontId="0" fillId="3" borderId="0" xfId="0" applyFont="1" applyFill="1"/>
    <xf numFmtId="0" fontId="16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/>
    <xf numFmtId="0" fontId="0" fillId="0" borderId="1" xfId="0" applyBorder="1"/>
    <xf numFmtId="0" fontId="0" fillId="3" borderId="0" xfId="0" applyFont="1" applyFill="1"/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3" borderId="0" xfId="0" applyFont="1" applyFill="1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8" fillId="2" borderId="6" xfId="0" applyFont="1" applyFill="1" applyBorder="1" applyAlignment="1"/>
    <xf numFmtId="0" fontId="0" fillId="2" borderId="6" xfId="0" applyFont="1" applyFill="1" applyBorder="1" applyAlignme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15" fillId="0" borderId="0" xfId="0" applyNumberFormat="1" applyFont="1"/>
    <xf numFmtId="0" fontId="20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164" fontId="15" fillId="6" borderId="3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wrapText="1"/>
    </xf>
    <xf numFmtId="164" fontId="15" fillId="6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10" fillId="5" borderId="4" xfId="0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164" fontId="10" fillId="5" borderId="3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center" vertical="center" wrapText="1"/>
    </xf>
    <xf numFmtId="164" fontId="5" fillId="7" borderId="4" xfId="0" applyNumberFormat="1" applyFont="1" applyFill="1" applyBorder="1" applyAlignment="1">
      <alignment horizontal="center" vertical="center" wrapText="1"/>
    </xf>
    <xf numFmtId="164" fontId="10" fillId="5" borderId="8" xfId="0" applyNumberFormat="1" applyFont="1" applyFill="1" applyBorder="1" applyAlignment="1">
      <alignment horizontal="center" vertical="center" wrapText="1"/>
    </xf>
    <xf numFmtId="164" fontId="14" fillId="5" borderId="7" xfId="0" applyNumberFormat="1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4" fillId="5" borderId="5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/>
    <xf numFmtId="164" fontId="3" fillId="5" borderId="4" xfId="0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Alignment="1">
      <alignment wrapText="1"/>
    </xf>
    <xf numFmtId="166" fontId="10" fillId="5" borderId="4" xfId="0" applyNumberFormat="1" applyFont="1" applyFill="1" applyBorder="1" applyAlignment="1">
      <alignment horizontal="center" vertical="center" wrapText="1"/>
    </xf>
    <xf numFmtId="166" fontId="10" fillId="5" borderId="7" xfId="0" applyNumberFormat="1" applyFont="1" applyFill="1" applyBorder="1" applyAlignment="1">
      <alignment horizontal="center" vertical="center" wrapText="1"/>
    </xf>
    <xf numFmtId="166" fontId="10" fillId="5" borderId="3" xfId="0" applyNumberFormat="1" applyFont="1" applyFill="1" applyBorder="1" applyAlignment="1">
      <alignment horizontal="center" vertical="center" wrapText="1"/>
    </xf>
    <xf numFmtId="166" fontId="15" fillId="4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top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left" vertical="center"/>
    </xf>
    <xf numFmtId="0" fontId="25" fillId="9" borderId="0" xfId="0" applyFont="1" applyFill="1" applyAlignment="1">
      <alignment horizontal="left" vertical="center"/>
    </xf>
    <xf numFmtId="0" fontId="20" fillId="3" borderId="0" xfId="0" applyFont="1" applyFill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0" fontId="3" fillId="3" borderId="10" xfId="0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left" vertical="center" wrapText="1" indent="1"/>
    </xf>
    <xf numFmtId="0" fontId="30" fillId="6" borderId="1" xfId="0" applyFont="1" applyFill="1" applyBorder="1" applyAlignment="1">
      <alignment horizontal="left" vertical="center" wrapText="1" indent="1"/>
    </xf>
    <xf numFmtId="0" fontId="30" fillId="6" borderId="12" xfId="0" applyFont="1" applyFill="1" applyBorder="1" applyAlignment="1">
      <alignment horizontal="left" vertical="center" wrapText="1" indent="1"/>
    </xf>
    <xf numFmtId="0" fontId="30" fillId="5" borderId="12" xfId="0" applyFont="1" applyFill="1" applyBorder="1" applyAlignment="1">
      <alignment horizontal="left" vertical="top" wrapText="1"/>
    </xf>
    <xf numFmtId="0" fontId="30" fillId="5" borderId="1" xfId="0" applyFont="1" applyFill="1" applyBorder="1" applyAlignment="1">
      <alignment horizontal="left" vertical="top" wrapText="1"/>
    </xf>
    <xf numFmtId="0" fontId="30" fillId="5" borderId="3" xfId="0" applyFont="1" applyFill="1" applyBorder="1" applyAlignment="1">
      <alignment horizontal="left" vertical="top" wrapText="1"/>
    </xf>
    <xf numFmtId="0" fontId="29" fillId="6" borderId="1" xfId="0" applyFont="1" applyFill="1" applyBorder="1" applyAlignment="1">
      <alignment horizontal="left" vertical="top" wrapText="1" indent="1"/>
    </xf>
    <xf numFmtId="0" fontId="29" fillId="6" borderId="12" xfId="0" applyFont="1" applyFill="1" applyBorder="1" applyAlignment="1">
      <alignment horizontal="left" vertical="top" wrapText="1" indent="1"/>
    </xf>
    <xf numFmtId="0" fontId="29" fillId="6" borderId="1" xfId="0" applyFont="1" applyFill="1" applyBorder="1" applyAlignment="1">
      <alignment horizontal="left" vertical="center" wrapText="1" indent="1"/>
    </xf>
    <xf numFmtId="0" fontId="29" fillId="6" borderId="12" xfId="0" applyFont="1" applyFill="1" applyBorder="1" applyAlignment="1">
      <alignment horizontal="left" vertical="center" wrapText="1" indent="1"/>
    </xf>
    <xf numFmtId="0" fontId="29" fillId="6" borderId="3" xfId="0" applyFont="1" applyFill="1" applyBorder="1" applyAlignment="1">
      <alignment horizontal="left" vertical="top" wrapText="1" indent="1"/>
    </xf>
    <xf numFmtId="0" fontId="26" fillId="5" borderId="0" xfId="0" applyFont="1" applyFill="1" applyAlignment="1">
      <alignment horizontal="left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26" fillId="5" borderId="11" xfId="0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left" vertical="top" wrapText="1"/>
    </xf>
    <xf numFmtId="0" fontId="26" fillId="5" borderId="12" xfId="0" applyFont="1" applyFill="1" applyBorder="1" applyAlignment="1">
      <alignment horizontal="left" vertical="top" wrapText="1"/>
    </xf>
    <xf numFmtId="0" fontId="26" fillId="5" borderId="3" xfId="0" applyFont="1" applyFill="1" applyBorder="1" applyAlignment="1">
      <alignment horizontal="left" vertical="top" wrapText="1"/>
    </xf>
    <xf numFmtId="0" fontId="8" fillId="0" borderId="0" xfId="0" applyFont="1" applyFill="1" applyAlignment="1"/>
    <xf numFmtId="0" fontId="0" fillId="0" borderId="0" xfId="0" applyFill="1"/>
    <xf numFmtId="0" fontId="13" fillId="0" borderId="0" xfId="0" applyFont="1" applyFill="1" applyAlignment="1"/>
    <xf numFmtId="0" fontId="15" fillId="0" borderId="0" xfId="0" applyFont="1" applyFill="1"/>
    <xf numFmtId="164" fontId="15" fillId="0" borderId="0" xfId="0" applyNumberFormat="1" applyFont="1" applyFill="1"/>
    <xf numFmtId="0" fontId="20" fillId="5" borderId="3" xfId="0" applyFont="1" applyFill="1" applyBorder="1" applyAlignment="1">
      <alignment vertical="top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164" fontId="10" fillId="5" borderId="13" xfId="0" applyNumberFormat="1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wrapText="1"/>
    </xf>
    <xf numFmtId="0" fontId="20" fillId="5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/>
    </xf>
    <xf numFmtId="164" fontId="15" fillId="5" borderId="11" xfId="0" applyNumberFormat="1" applyFont="1" applyFill="1" applyBorder="1" applyAlignment="1">
      <alignment horizontal="center" vertical="center"/>
    </xf>
    <xf numFmtId="166" fontId="3" fillId="5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6" fontId="5" fillId="7" borderId="1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164" fontId="19" fillId="6" borderId="3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167" fontId="5" fillId="7" borderId="13" xfId="1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/>
    </xf>
    <xf numFmtId="0" fontId="17" fillId="3" borderId="6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14" fontId="18" fillId="0" borderId="6" xfId="0" applyNumberFormat="1" applyFont="1" applyBorder="1" applyAlignment="1">
      <alignment horizontal="right"/>
    </xf>
    <xf numFmtId="0" fontId="9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7" fillId="0" borderId="6" xfId="0" applyFont="1" applyFill="1" applyBorder="1" applyAlignment="1">
      <alignment horizontal="right"/>
    </xf>
    <xf numFmtId="0" fontId="18" fillId="8" borderId="5" xfId="0" applyFont="1" applyFill="1" applyBorder="1" applyAlignment="1">
      <alignment horizontal="center" vertical="top" wrapText="1"/>
    </xf>
    <xf numFmtId="0" fontId="18" fillId="8" borderId="9" xfId="0" applyFont="1" applyFill="1" applyBorder="1" applyAlignment="1">
      <alignment horizontal="center" vertical="top" wrapText="1"/>
    </xf>
    <xf numFmtId="0" fontId="18" fillId="8" borderId="2" xfId="0" applyFont="1" applyFill="1" applyBorder="1" applyAlignment="1">
      <alignment horizontal="center" vertical="top" wrapText="1"/>
    </xf>
    <xf numFmtId="0" fontId="23" fillId="5" borderId="0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 indent="2"/>
    </xf>
    <xf numFmtId="0" fontId="24" fillId="0" borderId="0" xfId="0" applyFont="1" applyAlignment="1">
      <alignment horizontal="left" vertical="center" wrapText="1" indent="2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Tabulka5" displayName="Tabulka5" ref="A16:A25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view="pageBreakPreview" zoomScale="55" zoomScaleNormal="70" zoomScaleSheetLayoutView="55" workbookViewId="0">
      <pane xSplit="3" ySplit="4" topLeftCell="F8" activePane="bottomRight" state="frozen"/>
      <selection pane="topRight" activeCell="D1" sqref="D1"/>
      <selection pane="bottomLeft" activeCell="A5" sqref="A5"/>
      <selection pane="bottomRight" activeCell="C12" sqref="C12"/>
    </sheetView>
  </sheetViews>
  <sheetFormatPr defaultColWidth="11.42578125" defaultRowHeight="15"/>
  <cols>
    <col min="1" max="1" width="5.7109375" style="4" customWidth="1"/>
    <col min="2" max="2" width="24.7109375" style="3" customWidth="1"/>
    <col min="3" max="3" width="14.5703125" style="1" customWidth="1"/>
    <col min="4" max="5" width="9.7109375" style="1" hidden="1" customWidth="1"/>
    <col min="6" max="16" width="9.7109375" style="1" customWidth="1"/>
    <col min="17" max="17" width="9.7109375" style="6" customWidth="1"/>
    <col min="18" max="24" width="9.7109375" style="1" customWidth="1"/>
    <col min="25" max="25" width="10.140625" style="1" customWidth="1"/>
    <col min="26" max="27" width="11.42578125" style="6"/>
    <col min="28" max="29" width="11.42578125" style="1"/>
    <col min="30" max="30" width="11.42578125" style="6"/>
    <col min="31" max="16384" width="11.42578125" style="1"/>
  </cols>
  <sheetData>
    <row r="1" spans="1:30" ht="18.75">
      <c r="B1" s="142" t="s">
        <v>151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</row>
    <row r="2" spans="1:30" ht="15.75" thickBot="1">
      <c r="B2" s="2"/>
      <c r="W2" s="143" t="s">
        <v>152</v>
      </c>
      <c r="X2" s="143"/>
      <c r="Y2" s="143"/>
      <c r="Z2" s="143"/>
      <c r="AA2" s="143"/>
      <c r="AB2" s="143"/>
      <c r="AC2" s="143"/>
      <c r="AD2" s="143"/>
    </row>
    <row r="3" spans="1:30" ht="16.5" thickBot="1">
      <c r="A3" s="5"/>
      <c r="B3" s="131"/>
      <c r="C3" s="87" t="s">
        <v>58</v>
      </c>
      <c r="D3" s="132">
        <v>1990</v>
      </c>
      <c r="E3" s="132">
        <v>1995</v>
      </c>
      <c r="F3" s="132">
        <v>2000</v>
      </c>
      <c r="G3" s="132">
        <v>2001</v>
      </c>
      <c r="H3" s="132">
        <v>2002</v>
      </c>
      <c r="I3" s="133">
        <v>2003</v>
      </c>
      <c r="J3" s="133">
        <v>2004</v>
      </c>
      <c r="K3" s="133">
        <v>2005</v>
      </c>
      <c r="L3" s="133">
        <v>2006</v>
      </c>
      <c r="M3" s="133">
        <v>2007</v>
      </c>
      <c r="N3" s="133">
        <v>2008</v>
      </c>
      <c r="O3" s="133">
        <v>2009</v>
      </c>
      <c r="P3" s="133">
        <v>2010</v>
      </c>
      <c r="Q3" s="133">
        <v>2011</v>
      </c>
      <c r="R3" s="134">
        <v>2012</v>
      </c>
      <c r="S3" s="135">
        <v>2013</v>
      </c>
      <c r="T3" s="133">
        <v>2014</v>
      </c>
      <c r="U3" s="133">
        <v>2015</v>
      </c>
      <c r="V3" s="133">
        <v>2016</v>
      </c>
      <c r="W3" s="134">
        <v>2017</v>
      </c>
      <c r="X3" s="134">
        <v>2018</v>
      </c>
      <c r="Y3" s="134">
        <v>2019</v>
      </c>
      <c r="Z3" s="136">
        <v>2020</v>
      </c>
      <c r="AA3" s="136">
        <v>2021</v>
      </c>
      <c r="AB3" s="136">
        <v>2022</v>
      </c>
      <c r="AC3" s="136">
        <v>2023</v>
      </c>
      <c r="AD3" s="136">
        <v>2024</v>
      </c>
    </row>
    <row r="4" spans="1:30" s="6" customFormat="1" ht="16.5" customHeight="1" thickBot="1">
      <c r="A4" s="56"/>
      <c r="B4" s="139" t="s">
        <v>142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1"/>
    </row>
    <row r="5" spans="1:30" s="6" customFormat="1" ht="39.75" customHeight="1" thickBot="1">
      <c r="A5" s="57">
        <v>1</v>
      </c>
      <c r="B5" s="7" t="s">
        <v>140</v>
      </c>
      <c r="C5" s="8" t="s">
        <v>0</v>
      </c>
      <c r="D5" s="70">
        <v>2883</v>
      </c>
      <c r="E5" s="70">
        <v>2112</v>
      </c>
      <c r="F5" s="70">
        <v>1882.413</v>
      </c>
      <c r="G5" s="70">
        <v>1885.473</v>
      </c>
      <c r="H5" s="70">
        <v>1866.9959999999999</v>
      </c>
      <c r="I5" s="71">
        <v>1834.9090000000001</v>
      </c>
      <c r="J5" s="71">
        <v>1790.9393</v>
      </c>
      <c r="K5" s="71">
        <v>1773.1590999999999</v>
      </c>
      <c r="L5" s="71">
        <v>1730.1522</v>
      </c>
      <c r="M5" s="71">
        <v>1698.0963000000002</v>
      </c>
      <c r="N5" s="71">
        <v>1637.8567</v>
      </c>
      <c r="O5" s="71">
        <v>1572.4971</v>
      </c>
      <c r="P5" s="71">
        <v>1598.1366</v>
      </c>
      <c r="Q5" s="71">
        <v>1638.1360300000001</v>
      </c>
      <c r="R5" s="72">
        <v>1641.6309799999999</v>
      </c>
      <c r="S5" s="72">
        <v>1570.6226799999999</v>
      </c>
      <c r="T5" s="72">
        <v>1570.6620800000001</v>
      </c>
      <c r="U5" s="72">
        <v>1447.50747</v>
      </c>
      <c r="V5" s="72">
        <v>1450.78</v>
      </c>
      <c r="W5" s="72">
        <v>1397.471</v>
      </c>
      <c r="X5" s="72">
        <v>1390.229</v>
      </c>
      <c r="Y5" s="120">
        <v>1357.991</v>
      </c>
      <c r="Z5" s="120">
        <v>1328.5519999999999</v>
      </c>
      <c r="AA5" s="120">
        <v>1425.1089999999999</v>
      </c>
      <c r="AB5" s="120">
        <v>1414.085</v>
      </c>
      <c r="AC5" s="120">
        <v>1435.3520000000001</v>
      </c>
      <c r="AD5" s="120">
        <v>1460.338</v>
      </c>
    </row>
    <row r="6" spans="1:30" s="6" customFormat="1" ht="18.75" thickBot="1">
      <c r="A6" s="58">
        <v>2</v>
      </c>
      <c r="B6" s="7" t="s">
        <v>141</v>
      </c>
      <c r="C6" s="8" t="s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3">
        <v>0</v>
      </c>
      <c r="X6" s="43">
        <v>0</v>
      </c>
      <c r="Y6" s="43">
        <v>0</v>
      </c>
      <c r="Z6" s="125">
        <v>0</v>
      </c>
      <c r="AA6" s="125">
        <v>0</v>
      </c>
      <c r="AB6" s="130">
        <v>0</v>
      </c>
      <c r="AC6" s="130">
        <v>0</v>
      </c>
      <c r="AD6" s="130">
        <v>0</v>
      </c>
    </row>
    <row r="7" spans="1:30" s="6" customFormat="1" ht="32.25" thickBot="1">
      <c r="A7" s="57">
        <v>3</v>
      </c>
      <c r="B7" s="84" t="s">
        <v>160</v>
      </c>
      <c r="C7" s="8" t="s">
        <v>0</v>
      </c>
      <c r="D7" s="37" t="s">
        <v>52</v>
      </c>
      <c r="E7" s="37" t="s">
        <v>52</v>
      </c>
      <c r="F7" s="37" t="s">
        <v>52</v>
      </c>
      <c r="G7" s="37" t="s">
        <v>52</v>
      </c>
      <c r="H7" s="37" t="s">
        <v>52</v>
      </c>
      <c r="I7" s="37" t="s">
        <v>52</v>
      </c>
      <c r="J7" s="37" t="s">
        <v>52</v>
      </c>
      <c r="K7" s="37" t="s">
        <v>52</v>
      </c>
      <c r="L7" s="37" t="s">
        <v>52</v>
      </c>
      <c r="M7" s="37" t="s">
        <v>52</v>
      </c>
      <c r="N7" s="37" t="s">
        <v>52</v>
      </c>
      <c r="O7" s="37" t="s">
        <v>52</v>
      </c>
      <c r="P7" s="37" t="s">
        <v>52</v>
      </c>
      <c r="Q7" s="37" t="s">
        <v>52</v>
      </c>
      <c r="R7" s="37" t="s">
        <v>52</v>
      </c>
      <c r="S7" s="37" t="s">
        <v>52</v>
      </c>
      <c r="T7" s="37" t="s">
        <v>52</v>
      </c>
      <c r="U7" s="37" t="s">
        <v>52</v>
      </c>
      <c r="V7" s="37" t="s">
        <v>52</v>
      </c>
      <c r="W7" s="37" t="s">
        <v>52</v>
      </c>
      <c r="X7" s="37" t="s">
        <v>52</v>
      </c>
      <c r="Y7" s="37" t="s">
        <v>52</v>
      </c>
      <c r="Z7" s="126" t="s">
        <v>52</v>
      </c>
      <c r="AA7" s="126" t="s">
        <v>52</v>
      </c>
      <c r="AB7" s="130" t="s">
        <v>52</v>
      </c>
      <c r="AC7" s="130" t="s">
        <v>52</v>
      </c>
      <c r="AD7" s="130" t="s">
        <v>52</v>
      </c>
    </row>
    <row r="8" spans="1:30" s="6" customFormat="1" ht="18.75" thickBot="1">
      <c r="A8" s="58">
        <v>4</v>
      </c>
      <c r="B8" s="7" t="s">
        <v>143</v>
      </c>
      <c r="C8" s="8" t="s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3">
        <v>0</v>
      </c>
      <c r="X8" s="43">
        <v>0</v>
      </c>
      <c r="Y8" s="43">
        <v>0</v>
      </c>
      <c r="Z8" s="125">
        <v>0</v>
      </c>
      <c r="AA8" s="125">
        <v>0</v>
      </c>
      <c r="AB8" s="130">
        <v>0</v>
      </c>
      <c r="AC8" s="130">
        <v>0</v>
      </c>
      <c r="AD8" s="130">
        <v>0</v>
      </c>
    </row>
    <row r="9" spans="1:30" s="6" customFormat="1" ht="18.75" thickBot="1">
      <c r="A9" s="57">
        <v>5</v>
      </c>
      <c r="B9" s="7" t="s">
        <v>144</v>
      </c>
      <c r="C9" s="8" t="s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3">
        <v>0</v>
      </c>
      <c r="X9" s="43">
        <v>0</v>
      </c>
      <c r="Y9" s="43">
        <v>0</v>
      </c>
      <c r="Z9" s="125">
        <v>0</v>
      </c>
      <c r="AA9" s="125">
        <v>0</v>
      </c>
      <c r="AB9" s="130">
        <v>0</v>
      </c>
      <c r="AC9" s="130">
        <v>0</v>
      </c>
      <c r="AD9" s="130">
        <v>0</v>
      </c>
    </row>
    <row r="10" spans="1:30" s="6" customFormat="1" ht="32.25" thickBot="1">
      <c r="A10" s="58">
        <v>6</v>
      </c>
      <c r="B10" s="137" t="s">
        <v>145</v>
      </c>
      <c r="C10" s="112" t="s">
        <v>0</v>
      </c>
      <c r="D10" s="138">
        <f>IF(D5="","n/a", D5+D6+D8-D9)</f>
        <v>2883</v>
      </c>
      <c r="E10" s="138">
        <f t="shared" ref="E10:W10" si="0">IF(E5="","n/a", E5+E6+E8-E9)</f>
        <v>2112</v>
      </c>
      <c r="F10" s="138">
        <f t="shared" si="0"/>
        <v>1882.413</v>
      </c>
      <c r="G10" s="138">
        <f t="shared" si="0"/>
        <v>1885.473</v>
      </c>
      <c r="H10" s="138">
        <f t="shared" si="0"/>
        <v>1866.9959999999999</v>
      </c>
      <c r="I10" s="138">
        <f t="shared" si="0"/>
        <v>1834.9090000000001</v>
      </c>
      <c r="J10" s="138">
        <f t="shared" si="0"/>
        <v>1790.9393</v>
      </c>
      <c r="K10" s="138">
        <f t="shared" si="0"/>
        <v>1773.1590999999999</v>
      </c>
      <c r="L10" s="138">
        <f t="shared" si="0"/>
        <v>1730.1522</v>
      </c>
      <c r="M10" s="138">
        <f t="shared" si="0"/>
        <v>1698.0963000000002</v>
      </c>
      <c r="N10" s="138">
        <f t="shared" si="0"/>
        <v>1637.8567</v>
      </c>
      <c r="O10" s="138">
        <f t="shared" si="0"/>
        <v>1572.4971</v>
      </c>
      <c r="P10" s="138">
        <f t="shared" si="0"/>
        <v>1598.1366</v>
      </c>
      <c r="Q10" s="138">
        <f t="shared" si="0"/>
        <v>1638.1360300000001</v>
      </c>
      <c r="R10" s="138">
        <f t="shared" si="0"/>
        <v>1641.6309799999999</v>
      </c>
      <c r="S10" s="138">
        <f t="shared" si="0"/>
        <v>1570.6226799999999</v>
      </c>
      <c r="T10" s="138">
        <f t="shared" si="0"/>
        <v>1570.6620800000001</v>
      </c>
      <c r="U10" s="138">
        <f t="shared" si="0"/>
        <v>1447.50747</v>
      </c>
      <c r="V10" s="138">
        <f t="shared" si="0"/>
        <v>1450.78</v>
      </c>
      <c r="W10" s="138">
        <f t="shared" si="0"/>
        <v>1397.471</v>
      </c>
      <c r="X10" s="138">
        <f t="shared" ref="X10:AD10" si="1">IF(X5="","n/a", X5+X6+X8-X9)</f>
        <v>1390.229</v>
      </c>
      <c r="Y10" s="138">
        <f t="shared" si="1"/>
        <v>1357.991</v>
      </c>
      <c r="Z10" s="138">
        <f t="shared" si="1"/>
        <v>1328.5519999999999</v>
      </c>
      <c r="AA10" s="138">
        <f t="shared" si="1"/>
        <v>1425.1089999999999</v>
      </c>
      <c r="AB10" s="138">
        <f t="shared" si="1"/>
        <v>1414.085</v>
      </c>
      <c r="AC10" s="138">
        <f t="shared" si="1"/>
        <v>1435.3520000000001</v>
      </c>
      <c r="AD10" s="138">
        <f t="shared" si="1"/>
        <v>1460.338</v>
      </c>
    </row>
    <row r="11" spans="1:30" s="6" customFormat="1" ht="16.5" customHeight="1" thickBot="1">
      <c r="A11" s="57"/>
      <c r="B11" s="139" t="s">
        <v>146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1"/>
    </row>
    <row r="12" spans="1:30" s="6" customFormat="1" ht="32.25" thickBot="1">
      <c r="A12" s="58">
        <v>7</v>
      </c>
      <c r="B12" s="7" t="s">
        <v>161</v>
      </c>
      <c r="C12" s="8" t="s">
        <v>0</v>
      </c>
      <c r="D12" s="38">
        <v>83</v>
      </c>
      <c r="E12" s="38">
        <v>91</v>
      </c>
      <c r="F12" s="38">
        <v>117</v>
      </c>
      <c r="G12" s="38">
        <v>113</v>
      </c>
      <c r="H12" s="38">
        <v>117</v>
      </c>
      <c r="I12" s="45">
        <v>116</v>
      </c>
      <c r="J12" s="45">
        <v>107.13</v>
      </c>
      <c r="K12" s="46">
        <v>100.65</v>
      </c>
      <c r="L12" s="46">
        <v>107.8</v>
      </c>
      <c r="M12" s="46">
        <v>109.8</v>
      </c>
      <c r="N12" s="46">
        <v>130.82</v>
      </c>
      <c r="O12" s="46">
        <v>83.92</v>
      </c>
      <c r="P12" s="46">
        <v>101.71</v>
      </c>
      <c r="Q12" s="46">
        <v>84.09</v>
      </c>
      <c r="R12" s="47">
        <v>84.41</v>
      </c>
      <c r="S12" s="48">
        <v>82.68</v>
      </c>
      <c r="T12" s="48">
        <v>81.819999999999993</v>
      </c>
      <c r="U12" s="48">
        <v>78.11</v>
      </c>
      <c r="V12" s="48">
        <v>67.632999999999996</v>
      </c>
      <c r="W12" s="38">
        <v>57.863999999999997</v>
      </c>
      <c r="X12" s="38">
        <v>57.573999999999998</v>
      </c>
      <c r="Y12" s="67">
        <v>41.518000000000001</v>
      </c>
      <c r="Z12" s="67">
        <v>44.752000000000002</v>
      </c>
      <c r="AA12" s="67">
        <v>43.823999999999998</v>
      </c>
      <c r="AB12" s="67">
        <v>45.59</v>
      </c>
      <c r="AC12" s="67">
        <v>45.325000000000003</v>
      </c>
      <c r="AD12" s="67">
        <v>46.505000000000003</v>
      </c>
    </row>
    <row r="13" spans="1:30" s="6" customFormat="1" ht="63.75" thickBot="1">
      <c r="A13" s="59">
        <v>8</v>
      </c>
      <c r="B13" s="7" t="s">
        <v>147</v>
      </c>
      <c r="C13" s="8" t="s">
        <v>0</v>
      </c>
      <c r="D13" s="38">
        <v>10</v>
      </c>
      <c r="E13" s="38">
        <v>143</v>
      </c>
      <c r="F13" s="38">
        <v>65.413000000000011</v>
      </c>
      <c r="G13" s="38">
        <v>67.472999999999956</v>
      </c>
      <c r="H13" s="49">
        <v>57.995999999999867</v>
      </c>
      <c r="I13" s="50">
        <v>51.909000000000106</v>
      </c>
      <c r="J13" s="51">
        <v>37.809300000000007</v>
      </c>
      <c r="K13" s="51">
        <v>72.159099999999938</v>
      </c>
      <c r="L13" s="51">
        <v>76.122199999999978</v>
      </c>
      <c r="M13" s="51">
        <v>103.72630000000022</v>
      </c>
      <c r="N13" s="51">
        <v>97.336700000000008</v>
      </c>
      <c r="O13" s="51">
        <v>151.12709999999998</v>
      </c>
      <c r="P13" s="51">
        <v>137.01659999999998</v>
      </c>
      <c r="Q13" s="51">
        <v>147.75603000000015</v>
      </c>
      <c r="R13" s="51">
        <v>114.75097999999988</v>
      </c>
      <c r="S13" s="38">
        <v>114.81268000000004</v>
      </c>
      <c r="T13" s="38">
        <v>118.09208000000007</v>
      </c>
      <c r="U13" s="38">
        <v>99.877470000000031</v>
      </c>
      <c r="V13" s="38">
        <v>81.537000000000006</v>
      </c>
      <c r="W13" s="67">
        <v>75.385000000000019</v>
      </c>
      <c r="X13" s="38">
        <v>85.801000000000002</v>
      </c>
      <c r="Y13" s="67">
        <v>108.04600000000001</v>
      </c>
      <c r="Z13" s="67">
        <v>88.486000000000004</v>
      </c>
      <c r="AA13" s="67">
        <v>107.88999999999994</v>
      </c>
      <c r="AB13" s="67">
        <v>105.09000000000006</v>
      </c>
      <c r="AC13" s="67">
        <v>117.66800000000016</v>
      </c>
      <c r="AD13" s="67">
        <v>130.30799999999988</v>
      </c>
    </row>
    <row r="14" spans="1:30" s="6" customFormat="1" ht="48" thickBot="1">
      <c r="A14" s="60">
        <v>9</v>
      </c>
      <c r="B14" s="128" t="s">
        <v>148</v>
      </c>
      <c r="C14" s="112" t="s">
        <v>0</v>
      </c>
      <c r="D14" s="127">
        <f>D10-D12-D13</f>
        <v>2790</v>
      </c>
      <c r="E14" s="127">
        <f t="shared" ref="E14:W14" si="2">E10-E12-E13</f>
        <v>1878</v>
      </c>
      <c r="F14" s="127">
        <f t="shared" si="2"/>
        <v>1700</v>
      </c>
      <c r="G14" s="127">
        <f t="shared" si="2"/>
        <v>1705</v>
      </c>
      <c r="H14" s="127">
        <f t="shared" si="2"/>
        <v>1692</v>
      </c>
      <c r="I14" s="127">
        <f t="shared" si="2"/>
        <v>1667</v>
      </c>
      <c r="J14" s="127">
        <f t="shared" si="2"/>
        <v>1646</v>
      </c>
      <c r="K14" s="127">
        <f t="shared" si="2"/>
        <v>1600.35</v>
      </c>
      <c r="L14" s="127">
        <f t="shared" si="2"/>
        <v>1546.23</v>
      </c>
      <c r="M14" s="127">
        <f t="shared" si="2"/>
        <v>1484.57</v>
      </c>
      <c r="N14" s="127">
        <f t="shared" si="2"/>
        <v>1409.7</v>
      </c>
      <c r="O14" s="127">
        <f t="shared" si="2"/>
        <v>1337.45</v>
      </c>
      <c r="P14" s="127">
        <f t="shared" si="2"/>
        <v>1359.41</v>
      </c>
      <c r="Q14" s="127">
        <f t="shared" si="2"/>
        <v>1406.29</v>
      </c>
      <c r="R14" s="127">
        <f t="shared" si="2"/>
        <v>1442.47</v>
      </c>
      <c r="S14" s="127">
        <f t="shared" si="2"/>
        <v>1373.1299999999999</v>
      </c>
      <c r="T14" s="127">
        <f t="shared" si="2"/>
        <v>1370.75</v>
      </c>
      <c r="U14" s="127">
        <f t="shared" si="2"/>
        <v>1269.52</v>
      </c>
      <c r="V14" s="127">
        <f t="shared" si="2"/>
        <v>1301.6099999999999</v>
      </c>
      <c r="W14" s="127">
        <f t="shared" si="2"/>
        <v>1264.222</v>
      </c>
      <c r="X14" s="127">
        <f>X10-X12-X13</f>
        <v>1246.854</v>
      </c>
      <c r="Y14" s="127">
        <f>Y10-Y12-Y13</f>
        <v>1208.4269999999999</v>
      </c>
      <c r="Z14" s="127">
        <f t="shared" ref="Z14:AD14" si="3">Z10-Z12-Z13</f>
        <v>1195.3139999999999</v>
      </c>
      <c r="AA14" s="127">
        <f t="shared" si="3"/>
        <v>1273.395</v>
      </c>
      <c r="AB14" s="127">
        <f t="shared" si="3"/>
        <v>1263.405</v>
      </c>
      <c r="AC14" s="127">
        <f t="shared" si="3"/>
        <v>1272.3589999999999</v>
      </c>
      <c r="AD14" s="127">
        <f t="shared" si="3"/>
        <v>1283.5250000000001</v>
      </c>
    </row>
    <row r="15" spans="1:30" s="6" customFormat="1" ht="16.5" customHeight="1" thickBot="1">
      <c r="A15" s="58"/>
      <c r="B15" s="144" t="s">
        <v>57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6"/>
    </row>
    <row r="16" spans="1:30" ht="18.75" thickBot="1">
      <c r="A16" s="61">
        <v>10</v>
      </c>
      <c r="B16" s="11" t="s">
        <v>59</v>
      </c>
      <c r="C16" s="8" t="s">
        <v>0</v>
      </c>
      <c r="D16" s="37" t="s">
        <v>52</v>
      </c>
      <c r="E16" s="37" t="s">
        <v>52</v>
      </c>
      <c r="F16" s="37" t="s">
        <v>52</v>
      </c>
      <c r="G16" s="38">
        <v>557.70730000000003</v>
      </c>
      <c r="H16" s="38">
        <v>575.19759999999997</v>
      </c>
      <c r="I16" s="39">
        <v>568.1626</v>
      </c>
      <c r="J16" s="39">
        <v>558.35109999999997</v>
      </c>
      <c r="K16" s="39">
        <v>540.27890000000002</v>
      </c>
      <c r="L16" s="39">
        <v>521.80939999999998</v>
      </c>
      <c r="M16" s="39">
        <v>481.14240000000001</v>
      </c>
      <c r="N16" s="39">
        <v>408.75580000000002</v>
      </c>
      <c r="O16" s="39">
        <v>352.07170000000002</v>
      </c>
      <c r="P16" s="39">
        <v>352.11180000000002</v>
      </c>
      <c r="Q16" s="39">
        <v>307.63499999999999</v>
      </c>
      <c r="R16" s="40">
        <v>335.58800000000002</v>
      </c>
      <c r="S16" s="40">
        <v>340.49599999999998</v>
      </c>
      <c r="T16" s="40">
        <v>346.18200000000002</v>
      </c>
      <c r="U16" s="40">
        <v>348.52960000000002</v>
      </c>
      <c r="V16" s="40">
        <v>339.08080000000001</v>
      </c>
      <c r="W16" s="40">
        <v>332.76089999999999</v>
      </c>
      <c r="X16" s="40">
        <v>328.9554</v>
      </c>
      <c r="Y16" s="121">
        <v>331.61058700000001</v>
      </c>
      <c r="Z16" s="121">
        <v>339.02019999999999</v>
      </c>
      <c r="AA16" s="121">
        <v>338.82040000000001</v>
      </c>
      <c r="AB16" s="121">
        <v>330.84269999999998</v>
      </c>
      <c r="AC16" s="121">
        <v>334.77140000000003</v>
      </c>
      <c r="AD16" s="121">
        <v>333.83485999999999</v>
      </c>
    </row>
    <row r="17" spans="1:30" ht="48" thickBot="1">
      <c r="A17" s="58">
        <v>11</v>
      </c>
      <c r="B17" s="9" t="s">
        <v>132</v>
      </c>
      <c r="C17" s="8" t="s">
        <v>0</v>
      </c>
      <c r="D17" s="37" t="s">
        <v>52</v>
      </c>
      <c r="E17" s="38">
        <v>603</v>
      </c>
      <c r="F17" s="38">
        <v>388.82499999999993</v>
      </c>
      <c r="G17" s="38">
        <v>387.01900000000001</v>
      </c>
      <c r="H17" s="38">
        <v>397.9769999999998</v>
      </c>
      <c r="I17" s="52">
        <v>426.154</v>
      </c>
      <c r="J17" s="52">
        <v>410.48600000000022</v>
      </c>
      <c r="K17" s="52">
        <v>409.28730000000013</v>
      </c>
      <c r="L17" s="53">
        <v>445.98</v>
      </c>
      <c r="M17" s="53">
        <v>424.44</v>
      </c>
      <c r="N17" s="53">
        <v>434.3</v>
      </c>
      <c r="O17" s="53">
        <v>482.72</v>
      </c>
      <c r="P17" s="53">
        <v>496.18</v>
      </c>
      <c r="Q17" s="53">
        <v>524.87</v>
      </c>
      <c r="R17" s="54">
        <v>550</v>
      </c>
      <c r="S17" s="54">
        <v>518</v>
      </c>
      <c r="T17" s="54">
        <v>518</v>
      </c>
      <c r="U17" s="54">
        <v>434.17</v>
      </c>
      <c r="V17" s="54">
        <v>480.16</v>
      </c>
      <c r="W17" s="54">
        <v>443.88799999999998</v>
      </c>
      <c r="X17" s="50">
        <v>423.78100000000001</v>
      </c>
      <c r="Y17" s="122">
        <v>378.12799999999999</v>
      </c>
      <c r="Z17" s="122">
        <v>367.02</v>
      </c>
      <c r="AA17" s="122">
        <v>395.23099999999999</v>
      </c>
      <c r="AB17" s="121">
        <v>388.63900000000001</v>
      </c>
      <c r="AC17" s="121">
        <v>359.51600000000002</v>
      </c>
      <c r="AD17" s="121">
        <v>379.63900000000001</v>
      </c>
    </row>
    <row r="18" spans="1:30" s="6" customFormat="1" ht="63.75" customHeight="1" thickBot="1">
      <c r="A18" s="61" t="s">
        <v>54</v>
      </c>
      <c r="B18" s="12" t="s">
        <v>60</v>
      </c>
      <c r="C18" s="8" t="s">
        <v>0</v>
      </c>
      <c r="D18" s="38">
        <v>67</v>
      </c>
      <c r="E18" s="38">
        <v>15</v>
      </c>
      <c r="F18" s="38">
        <v>5.3</v>
      </c>
      <c r="G18" s="38">
        <v>5.8</v>
      </c>
      <c r="H18" s="38">
        <v>5.4</v>
      </c>
      <c r="I18" s="52">
        <v>11.7</v>
      </c>
      <c r="J18" s="52">
        <v>7.9</v>
      </c>
      <c r="K18" s="52">
        <v>6.3</v>
      </c>
      <c r="L18" s="52">
        <v>16.600000000000001</v>
      </c>
      <c r="M18" s="52">
        <v>5.7</v>
      </c>
      <c r="N18" s="52">
        <v>4.7</v>
      </c>
      <c r="O18" s="52">
        <v>5.7</v>
      </c>
      <c r="P18" s="52">
        <v>7</v>
      </c>
      <c r="Q18" s="52">
        <v>4</v>
      </c>
      <c r="R18" s="50">
        <v>5.9</v>
      </c>
      <c r="S18" s="50">
        <v>5</v>
      </c>
      <c r="T18" s="50">
        <v>3.2</v>
      </c>
      <c r="U18" s="50">
        <v>4.0999999999999996</v>
      </c>
      <c r="V18" s="42" t="s">
        <v>52</v>
      </c>
      <c r="W18" s="42" t="s">
        <v>52</v>
      </c>
      <c r="X18" s="42" t="s">
        <v>52</v>
      </c>
      <c r="Y18" s="123" t="s">
        <v>52</v>
      </c>
      <c r="Z18" s="123" t="s">
        <v>52</v>
      </c>
      <c r="AA18" s="123" t="s">
        <v>52</v>
      </c>
      <c r="AB18" s="121" t="s">
        <v>52</v>
      </c>
      <c r="AC18" s="121" t="s">
        <v>52</v>
      </c>
      <c r="AD18" s="121" t="s">
        <v>52</v>
      </c>
    </row>
    <row r="19" spans="1:30" s="6" customFormat="1" ht="48" thickBot="1">
      <c r="A19" s="58">
        <v>12</v>
      </c>
      <c r="B19" s="9" t="s">
        <v>133</v>
      </c>
      <c r="C19" s="10" t="s">
        <v>1</v>
      </c>
      <c r="D19" s="37" t="s">
        <v>52</v>
      </c>
      <c r="E19" s="38">
        <v>574</v>
      </c>
      <c r="F19" s="38">
        <v>529.39200000000005</v>
      </c>
      <c r="G19" s="38">
        <v>523.41999999999996</v>
      </c>
      <c r="H19" s="38">
        <v>499.697</v>
      </c>
      <c r="I19" s="52">
        <v>455.94</v>
      </c>
      <c r="J19" s="52">
        <v>468.58870000000002</v>
      </c>
      <c r="K19" s="52">
        <v>441.47320000000002</v>
      </c>
      <c r="L19" s="53">
        <v>248.82</v>
      </c>
      <c r="M19" s="53">
        <v>238.65</v>
      </c>
      <c r="N19" s="53">
        <v>236.71</v>
      </c>
      <c r="O19" s="53">
        <v>221.14</v>
      </c>
      <c r="P19" s="53">
        <v>234.11</v>
      </c>
      <c r="Q19" s="53">
        <v>238.09</v>
      </c>
      <c r="R19" s="54">
        <v>229</v>
      </c>
      <c r="S19" s="54">
        <v>222</v>
      </c>
      <c r="T19" s="54">
        <v>229</v>
      </c>
      <c r="U19" s="54">
        <v>215.3</v>
      </c>
      <c r="V19" s="54">
        <v>175.37</v>
      </c>
      <c r="W19" s="54">
        <v>179.59200000000001</v>
      </c>
      <c r="X19" s="50">
        <v>186.971</v>
      </c>
      <c r="Y19" s="122">
        <v>181.917</v>
      </c>
      <c r="Z19" s="122">
        <v>177.136</v>
      </c>
      <c r="AA19" s="122">
        <v>187.881</v>
      </c>
      <c r="AB19" s="121">
        <v>179.95599999999999</v>
      </c>
      <c r="AC19" s="121">
        <v>191.03</v>
      </c>
      <c r="AD19" s="121">
        <v>193.11099999999999</v>
      </c>
    </row>
    <row r="20" spans="1:30" s="6" customFormat="1" ht="48" thickBot="1">
      <c r="A20" s="61">
        <v>13</v>
      </c>
      <c r="B20" s="9" t="s">
        <v>134</v>
      </c>
      <c r="C20" s="8" t="s">
        <v>2</v>
      </c>
      <c r="D20" s="37" t="s">
        <v>52</v>
      </c>
      <c r="E20" s="37" t="s">
        <v>52</v>
      </c>
      <c r="F20" s="37" t="s">
        <v>52</v>
      </c>
      <c r="G20" s="37" t="s">
        <v>52</v>
      </c>
      <c r="H20" s="37" t="s">
        <v>52</v>
      </c>
      <c r="I20" s="41" t="s">
        <v>52</v>
      </c>
      <c r="J20" s="41" t="s">
        <v>52</v>
      </c>
      <c r="K20" s="41" t="s">
        <v>52</v>
      </c>
      <c r="L20" s="52">
        <v>70.790000000000006</v>
      </c>
      <c r="M20" s="52">
        <v>79.67</v>
      </c>
      <c r="N20" s="52">
        <v>70.52</v>
      </c>
      <c r="O20" s="52">
        <v>53.91</v>
      </c>
      <c r="P20" s="52">
        <v>74.91</v>
      </c>
      <c r="Q20" s="52">
        <v>103.83</v>
      </c>
      <c r="R20" s="50">
        <v>106.89</v>
      </c>
      <c r="S20" s="50">
        <v>90</v>
      </c>
      <c r="T20" s="50">
        <v>86.12</v>
      </c>
      <c r="U20" s="50">
        <v>85.67</v>
      </c>
      <c r="V20" s="42">
        <v>64.2</v>
      </c>
      <c r="W20" s="54">
        <v>64.177999999999997</v>
      </c>
      <c r="X20" s="50">
        <v>66.400000000000006</v>
      </c>
      <c r="Y20" s="122">
        <v>71.465000000000003</v>
      </c>
      <c r="Z20" s="122">
        <v>89.052000000000007</v>
      </c>
      <c r="AA20" s="122">
        <v>93.861000000000004</v>
      </c>
      <c r="AB20" s="121">
        <v>100.51600000000001</v>
      </c>
      <c r="AC20" s="121">
        <v>114.467</v>
      </c>
      <c r="AD20" s="121">
        <v>125.715</v>
      </c>
    </row>
    <row r="21" spans="1:30" s="6" customFormat="1" ht="32.25" thickBot="1">
      <c r="A21" s="58">
        <v>14</v>
      </c>
      <c r="B21" s="111" t="s">
        <v>55</v>
      </c>
      <c r="C21" s="112" t="s">
        <v>0</v>
      </c>
      <c r="D21" s="113" t="s">
        <v>52</v>
      </c>
      <c r="E21" s="113" t="s">
        <v>52</v>
      </c>
      <c r="F21" s="113" t="s">
        <v>52</v>
      </c>
      <c r="G21" s="114">
        <v>236.8537</v>
      </c>
      <c r="H21" s="114">
        <v>219.12840000000017</v>
      </c>
      <c r="I21" s="114">
        <v>216.74339999999989</v>
      </c>
      <c r="J21" s="114">
        <v>208.57419999999991</v>
      </c>
      <c r="K21" s="114">
        <v>209.31059999999968</v>
      </c>
      <c r="L21" s="114">
        <v>258.83059999999989</v>
      </c>
      <c r="M21" s="114">
        <v>260.66759999999994</v>
      </c>
      <c r="N21" s="114">
        <v>259.41419999999994</v>
      </c>
      <c r="O21" s="114">
        <v>227.60830000000007</v>
      </c>
      <c r="P21" s="114">
        <v>202.09820000000005</v>
      </c>
      <c r="Q21" s="114">
        <v>231.86499999999995</v>
      </c>
      <c r="R21" s="114">
        <v>221.00200000000007</v>
      </c>
      <c r="S21" s="114">
        <v>202.61400000000003</v>
      </c>
      <c r="T21" s="114">
        <v>191.44799999999998</v>
      </c>
      <c r="U21" s="114">
        <v>185.85039999999987</v>
      </c>
      <c r="V21" s="114">
        <v>242.79919999999993</v>
      </c>
      <c r="W21" s="114">
        <v>243.80309999999997</v>
      </c>
      <c r="X21" s="114">
        <v>240.74659999999997</v>
      </c>
      <c r="Y21" s="124">
        <v>245.30641299999994</v>
      </c>
      <c r="Z21" s="124">
        <v>223.08579999999995</v>
      </c>
      <c r="AA21" s="124">
        <v>257.60159999999996</v>
      </c>
      <c r="AB21" s="124">
        <v>263.4513</v>
      </c>
      <c r="AC21" s="124">
        <v>272.5745999999998</v>
      </c>
      <c r="AD21" s="124">
        <v>251.22514000000015</v>
      </c>
    </row>
    <row r="22" spans="1:30" s="6" customFormat="1" ht="16.5" customHeight="1" thickBot="1">
      <c r="A22" s="58"/>
      <c r="B22" s="139" t="s">
        <v>156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1"/>
    </row>
    <row r="23" spans="1:30" s="6" customFormat="1" ht="79.5" thickBot="1">
      <c r="A23" s="61">
        <v>15</v>
      </c>
      <c r="B23" s="74" t="s">
        <v>155</v>
      </c>
      <c r="C23" s="8" t="s">
        <v>130</v>
      </c>
      <c r="D23" s="67">
        <v>125.85511462544385</v>
      </c>
      <c r="E23" s="67">
        <v>82.174470041854278</v>
      </c>
      <c r="F23" s="67">
        <v>111.59653813969572</v>
      </c>
      <c r="G23" s="67">
        <v>116.86981609741159</v>
      </c>
      <c r="H23" s="67">
        <v>122.76621100528622</v>
      </c>
      <c r="I23" s="115">
        <v>131.41287157045389</v>
      </c>
      <c r="J23" s="115">
        <v>146.45930780496286</v>
      </c>
      <c r="K23" s="68">
        <v>160.22648497314151</v>
      </c>
      <c r="L23" s="55">
        <v>176.24912500762795</v>
      </c>
      <c r="M23" s="55">
        <v>191.40656139263703</v>
      </c>
      <c r="N23" s="55">
        <v>210.93002973679432</v>
      </c>
      <c r="O23" s="55">
        <v>211.35187970231198</v>
      </c>
      <c r="P23" s="55">
        <v>227.73168644959281</v>
      </c>
      <c r="Q23" s="55">
        <v>240.37073748372697</v>
      </c>
      <c r="R23" s="55">
        <v>244.47591530102</v>
      </c>
      <c r="S23" s="55">
        <v>246.91754339880976</v>
      </c>
      <c r="T23" s="55">
        <v>250.99445991006729</v>
      </c>
      <c r="U23" s="55">
        <v>241.38244997042833</v>
      </c>
      <c r="V23" s="55">
        <v>235.2840516671705</v>
      </c>
      <c r="W23" s="55">
        <v>241.24187560215935</v>
      </c>
      <c r="X23" s="55">
        <v>248.83905894373913</v>
      </c>
      <c r="Y23" s="55">
        <v>252.43840514054332</v>
      </c>
      <c r="Z23" s="55">
        <v>250.74014356529207</v>
      </c>
      <c r="AA23" s="55">
        <v>256.8553499562895</v>
      </c>
      <c r="AB23" s="55">
        <v>244.89001082457668</v>
      </c>
      <c r="AC23" s="55">
        <v>254.99549525244853</v>
      </c>
      <c r="AD23" s="55">
        <v>265.22042835676439</v>
      </c>
    </row>
    <row r="24" spans="1:30" s="6" customFormat="1" ht="71.25" customHeight="1" thickBot="1">
      <c r="A24" s="58">
        <v>16</v>
      </c>
      <c r="B24" s="85" t="s">
        <v>56</v>
      </c>
      <c r="C24" s="8" t="s">
        <v>131</v>
      </c>
      <c r="D24" s="44">
        <f t="shared" ref="D24:V24" si="4">IF(D14="n/a","n/a", D14/D23)</f>
        <v>22.168348170062785</v>
      </c>
      <c r="E24" s="44">
        <f t="shared" si="4"/>
        <v>22.85381334425972</v>
      </c>
      <c r="F24" s="44">
        <f t="shared" si="4"/>
        <v>15.23344745579789</v>
      </c>
      <c r="G24" s="44">
        <f t="shared" si="4"/>
        <v>14.588882373006165</v>
      </c>
      <c r="H24" s="44">
        <f t="shared" si="4"/>
        <v>13.782293891330928</v>
      </c>
      <c r="I24" s="44">
        <f t="shared" si="4"/>
        <v>12.685210969659677</v>
      </c>
      <c r="J24" s="44">
        <f t="shared" si="4"/>
        <v>11.238616545914224</v>
      </c>
      <c r="K24" s="44">
        <f t="shared" si="4"/>
        <v>9.9880491060405134</v>
      </c>
      <c r="L24" s="44">
        <f t="shared" si="4"/>
        <v>8.7729797236331244</v>
      </c>
      <c r="M24" s="44">
        <f t="shared" si="4"/>
        <v>7.7561081981649762</v>
      </c>
      <c r="N24" s="44">
        <f t="shared" si="4"/>
        <v>6.6832589070369535</v>
      </c>
      <c r="O24" s="44">
        <f t="shared" si="4"/>
        <v>6.3280724159339936</v>
      </c>
      <c r="P24" s="44">
        <f t="shared" si="4"/>
        <v>5.9693493742290364</v>
      </c>
      <c r="Q24" s="44">
        <f t="shared" si="4"/>
        <v>5.8505041617023181</v>
      </c>
      <c r="R24" s="44">
        <f t="shared" si="4"/>
        <v>5.9002540116228035</v>
      </c>
      <c r="S24" s="44">
        <f t="shared" si="4"/>
        <v>5.5610872402945626</v>
      </c>
      <c r="T24" s="44">
        <f t="shared" si="4"/>
        <v>5.4612759201583465</v>
      </c>
      <c r="U24" s="44">
        <f t="shared" si="4"/>
        <v>5.2593715912467056</v>
      </c>
      <c r="V24" s="44">
        <f t="shared" si="4"/>
        <v>5.5320791646398497</v>
      </c>
      <c r="W24" s="44">
        <f t="shared" ref="W24:AD24" si="5">IF(W14="n/a","n/a", W14/W23)</f>
        <v>5.2404749251944711</v>
      </c>
      <c r="X24" s="44">
        <f t="shared" si="5"/>
        <v>5.0106844371321362</v>
      </c>
      <c r="Y24" s="44">
        <f t="shared" si="5"/>
        <v>4.7870172501177723</v>
      </c>
      <c r="Z24" s="44">
        <f t="shared" si="5"/>
        <v>4.7671425205543256</v>
      </c>
      <c r="AA24" s="44">
        <f t="shared" si="5"/>
        <v>4.9576347162583945</v>
      </c>
      <c r="AB24" s="44">
        <f t="shared" si="5"/>
        <v>5.1590711917809555</v>
      </c>
      <c r="AC24" s="44">
        <f t="shared" si="5"/>
        <v>4.989731284234451</v>
      </c>
      <c r="AD24" s="44">
        <f t="shared" si="5"/>
        <v>4.8394650742115966</v>
      </c>
    </row>
    <row r="25" spans="1:30" s="6" customFormat="1" ht="15.7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9"/>
      <c r="T25" s="66"/>
      <c r="U25" s="66"/>
      <c r="V25" s="66"/>
      <c r="W25" s="66"/>
    </row>
    <row r="26" spans="1:30" ht="15.75">
      <c r="B26" s="86" t="s">
        <v>61</v>
      </c>
    </row>
    <row r="27" spans="1:30" s="81" customFormat="1" ht="15.75">
      <c r="B27" s="82" t="s">
        <v>122</v>
      </c>
      <c r="Z27" s="6"/>
      <c r="AA27" s="6"/>
    </row>
    <row r="28" spans="1:30" s="81" customFormat="1" ht="15.75">
      <c r="B28" s="82" t="s">
        <v>123</v>
      </c>
      <c r="Z28" s="6"/>
      <c r="AA28" s="6"/>
    </row>
    <row r="30" spans="1:30" s="81" customFormat="1" ht="15.75">
      <c r="B30" s="82"/>
      <c r="Z30"/>
      <c r="AA30"/>
    </row>
    <row r="31" spans="1:30" s="81" customFormat="1" ht="15.75">
      <c r="B31" s="82"/>
      <c r="Z31" s="6"/>
      <c r="AA31" s="6"/>
    </row>
    <row r="32" spans="1:30" ht="26.25">
      <c r="C32" s="79"/>
    </row>
    <row r="33" spans="2:3" ht="26.25">
      <c r="C33" s="80"/>
    </row>
    <row r="36" spans="2:3" ht="18.75">
      <c r="B36" s="83"/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6">
    <mergeCell ref="B22:AD22"/>
    <mergeCell ref="B1:AD1"/>
    <mergeCell ref="W2:AD2"/>
    <mergeCell ref="B4:AD4"/>
    <mergeCell ref="B11:AD11"/>
    <mergeCell ref="B15:AD15"/>
  </mergeCells>
  <pageMargins left="0.19685039370078741" right="0.15748031496062992" top="0.78740157480314965" bottom="0.44" header="0.31496062992125984" footer="0.31496062992125984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C74" sqref="C74"/>
    </sheetView>
  </sheetViews>
  <sheetFormatPr defaultRowHeight="15"/>
  <cols>
    <col min="2" max="2" width="36.85546875" customWidth="1"/>
    <col min="3" max="3" width="20.85546875" customWidth="1"/>
    <col min="4" max="4" width="13" customWidth="1"/>
    <col min="10" max="10" width="11.28515625" bestFit="1" customWidth="1"/>
    <col min="11" max="11" width="8.85546875" style="106"/>
  </cols>
  <sheetData>
    <row r="1" spans="1:11" ht="18" customHeight="1">
      <c r="A1" s="13"/>
      <c r="B1" s="153" t="s">
        <v>124</v>
      </c>
      <c r="C1" s="153"/>
      <c r="D1" s="153"/>
      <c r="E1" s="153"/>
      <c r="F1" s="153"/>
      <c r="G1" s="153"/>
      <c r="H1" s="153"/>
      <c r="I1" s="153"/>
      <c r="J1" s="153"/>
      <c r="K1"/>
    </row>
    <row r="2" spans="1:11" ht="18" customHeight="1">
      <c r="A2" s="13"/>
      <c r="B2" s="152" t="s">
        <v>53</v>
      </c>
      <c r="C2" s="152"/>
      <c r="D2" s="152"/>
      <c r="E2" s="152"/>
      <c r="F2" s="152"/>
      <c r="G2" s="152"/>
      <c r="H2" s="152"/>
      <c r="I2" s="152"/>
      <c r="J2" s="152"/>
      <c r="K2"/>
    </row>
    <row r="3" spans="1:11" ht="16.5" thickBot="1">
      <c r="A3" s="14"/>
      <c r="B3" s="15"/>
      <c r="C3" s="15"/>
      <c r="D3" s="15"/>
      <c r="E3" s="16"/>
      <c r="F3" s="17"/>
      <c r="G3" s="17"/>
      <c r="H3" s="15"/>
      <c r="I3" s="151">
        <v>43042</v>
      </c>
      <c r="J3" s="151"/>
      <c r="K3" s="108"/>
    </row>
    <row r="4" spans="1:11" ht="48" thickBot="1">
      <c r="A4" s="18"/>
      <c r="B4" s="19"/>
      <c r="C4" s="20" t="s">
        <v>126</v>
      </c>
      <c r="D4" s="87" t="s">
        <v>58</v>
      </c>
      <c r="E4" s="18">
        <v>2010</v>
      </c>
      <c r="F4" s="18">
        <v>2011</v>
      </c>
      <c r="G4" s="21">
        <v>2012</v>
      </c>
      <c r="H4" s="18">
        <v>2013</v>
      </c>
      <c r="I4" s="18">
        <v>2014</v>
      </c>
      <c r="J4" s="21">
        <v>2015</v>
      </c>
      <c r="K4" s="108"/>
    </row>
    <row r="5" spans="1:11" ht="16.5" thickBot="1">
      <c r="A5" s="18">
        <v>1</v>
      </c>
      <c r="B5" s="22" t="s">
        <v>62</v>
      </c>
      <c r="C5" s="22"/>
      <c r="D5" s="23" t="s">
        <v>3</v>
      </c>
      <c r="E5" s="24">
        <v>1359.41</v>
      </c>
      <c r="F5" s="24">
        <v>1406.29</v>
      </c>
      <c r="G5" s="24">
        <v>1442.48</v>
      </c>
      <c r="H5" s="24">
        <v>1373.11</v>
      </c>
      <c r="I5" s="24">
        <v>1370.75</v>
      </c>
      <c r="J5" s="24">
        <v>1269.52</v>
      </c>
      <c r="K5" s="109"/>
    </row>
    <row r="6" spans="1:11" ht="16.149999999999999" customHeight="1" thickBot="1">
      <c r="A6" s="18"/>
      <c r="B6" s="147" t="s">
        <v>127</v>
      </c>
      <c r="C6" s="147"/>
      <c r="D6" s="147"/>
      <c r="E6" s="147"/>
      <c r="F6" s="147"/>
      <c r="G6" s="147"/>
      <c r="H6" s="147"/>
      <c r="I6" s="147"/>
      <c r="J6" s="147"/>
      <c r="K6" s="108"/>
    </row>
    <row r="7" spans="1:11" ht="32.25" thickBot="1">
      <c r="A7" s="18">
        <v>2</v>
      </c>
      <c r="B7" s="34" t="s">
        <v>63</v>
      </c>
      <c r="C7" s="26" t="s">
        <v>4</v>
      </c>
      <c r="D7" s="27" t="s">
        <v>3</v>
      </c>
      <c r="E7" s="28">
        <v>159.34</v>
      </c>
      <c r="F7" s="28">
        <v>162.29</v>
      </c>
      <c r="G7" s="28">
        <v>167.62</v>
      </c>
      <c r="H7" s="28">
        <v>158.1</v>
      </c>
      <c r="I7" s="28">
        <v>150.37</v>
      </c>
      <c r="J7" s="28">
        <v>148.63</v>
      </c>
      <c r="K7" s="108"/>
    </row>
    <row r="8" spans="1:11" ht="16.5" thickBot="1">
      <c r="A8" s="18">
        <v>3</v>
      </c>
      <c r="B8" s="34" t="s">
        <v>64</v>
      </c>
      <c r="C8" s="26" t="s">
        <v>5</v>
      </c>
      <c r="D8" s="27" t="s">
        <v>3</v>
      </c>
      <c r="E8" s="28">
        <v>336.84</v>
      </c>
      <c r="F8" s="28">
        <v>362.58</v>
      </c>
      <c r="G8" s="28">
        <v>382.43</v>
      </c>
      <c r="H8" s="28">
        <v>359.58</v>
      </c>
      <c r="I8" s="28">
        <v>367.7</v>
      </c>
      <c r="J8" s="28">
        <v>285.54000000000002</v>
      </c>
      <c r="K8" s="108"/>
    </row>
    <row r="9" spans="1:11" ht="16.5" thickBot="1">
      <c r="A9" s="18">
        <v>4</v>
      </c>
      <c r="B9" s="34" t="s">
        <v>65</v>
      </c>
      <c r="C9" s="26" t="s">
        <v>6</v>
      </c>
      <c r="D9" s="27" t="s">
        <v>3</v>
      </c>
      <c r="E9" s="28">
        <v>14.39</v>
      </c>
      <c r="F9" s="28">
        <v>26.95</v>
      </c>
      <c r="G9" s="28">
        <v>22.8</v>
      </c>
      <c r="H9" s="28">
        <v>22.42</v>
      </c>
      <c r="I9" s="28">
        <v>15.55</v>
      </c>
      <c r="J9" s="28">
        <v>15.93</v>
      </c>
      <c r="K9" s="108"/>
    </row>
    <row r="10" spans="1:11" ht="16.5" thickBot="1">
      <c r="A10" s="18">
        <v>5</v>
      </c>
      <c r="B10" s="34" t="s">
        <v>66</v>
      </c>
      <c r="C10" s="26" t="s">
        <v>7</v>
      </c>
      <c r="D10" s="27" t="s">
        <v>3</v>
      </c>
      <c r="E10" s="28">
        <v>234.11</v>
      </c>
      <c r="F10" s="28">
        <v>238.09</v>
      </c>
      <c r="G10" s="28">
        <v>229.19</v>
      </c>
      <c r="H10" s="28">
        <v>221.52</v>
      </c>
      <c r="I10" s="28">
        <v>229.41</v>
      </c>
      <c r="J10" s="28">
        <v>215.3</v>
      </c>
      <c r="K10" s="109" t="s">
        <v>8</v>
      </c>
    </row>
    <row r="11" spans="1:11" ht="16.5" thickBot="1">
      <c r="A11" s="18"/>
      <c r="B11" s="148" t="s">
        <v>67</v>
      </c>
      <c r="C11" s="149"/>
      <c r="D11" s="149"/>
      <c r="E11" s="149"/>
      <c r="F11" s="149"/>
      <c r="G11" s="149"/>
      <c r="H11" s="149"/>
      <c r="I11" s="149"/>
      <c r="J11" s="150"/>
      <c r="K11" s="108"/>
    </row>
    <row r="12" spans="1:11" ht="48" thickBot="1">
      <c r="A12" s="18">
        <v>6</v>
      </c>
      <c r="B12" s="88" t="s">
        <v>68</v>
      </c>
      <c r="C12" s="29" t="s">
        <v>9</v>
      </c>
      <c r="D12" s="30" t="s">
        <v>3</v>
      </c>
      <c r="E12" s="31">
        <v>67.37</v>
      </c>
      <c r="F12" s="31">
        <v>69.3</v>
      </c>
      <c r="G12" s="31">
        <v>63.17</v>
      </c>
      <c r="H12" s="31">
        <v>65.66</v>
      </c>
      <c r="I12" s="31">
        <v>62.63</v>
      </c>
      <c r="J12" s="31">
        <v>63.39</v>
      </c>
      <c r="K12" s="108"/>
    </row>
    <row r="13" spans="1:11" ht="32.25" thickBot="1">
      <c r="A13" s="18">
        <v>7</v>
      </c>
      <c r="B13" s="89" t="s">
        <v>69</v>
      </c>
      <c r="C13" s="32" t="s">
        <v>10</v>
      </c>
      <c r="D13" s="33" t="s">
        <v>3</v>
      </c>
      <c r="E13" s="31">
        <v>26.34</v>
      </c>
      <c r="F13" s="31">
        <v>21.93</v>
      </c>
      <c r="G13" s="31">
        <v>12.66</v>
      </c>
      <c r="H13" s="31">
        <v>14.34</v>
      </c>
      <c r="I13" s="31">
        <v>13.86</v>
      </c>
      <c r="J13" s="31">
        <v>12.31</v>
      </c>
      <c r="K13" s="108"/>
    </row>
    <row r="14" spans="1:11" ht="32.25" thickBot="1">
      <c r="A14" s="18">
        <v>8</v>
      </c>
      <c r="B14" s="90" t="s">
        <v>70</v>
      </c>
      <c r="C14" s="32" t="s">
        <v>11</v>
      </c>
      <c r="D14" s="33" t="s">
        <v>3</v>
      </c>
      <c r="E14" s="31">
        <v>1.97</v>
      </c>
      <c r="F14" s="31">
        <v>1.53</v>
      </c>
      <c r="G14" s="31">
        <v>1.69</v>
      </c>
      <c r="H14" s="31">
        <v>1.56</v>
      </c>
      <c r="I14" s="31">
        <v>1.48</v>
      </c>
      <c r="J14" s="31">
        <v>1.44</v>
      </c>
      <c r="K14" s="108"/>
    </row>
    <row r="15" spans="1:11" ht="32.25" thickBot="1">
      <c r="A15" s="18">
        <v>9</v>
      </c>
      <c r="B15" s="89" t="s">
        <v>71</v>
      </c>
      <c r="C15" s="32" t="s">
        <v>12</v>
      </c>
      <c r="D15" s="33" t="s">
        <v>3</v>
      </c>
      <c r="E15" s="31">
        <v>3.65</v>
      </c>
      <c r="F15" s="31">
        <v>2.5299999999999998</v>
      </c>
      <c r="G15" s="31">
        <v>3.33</v>
      </c>
      <c r="H15" s="31">
        <v>3.18</v>
      </c>
      <c r="I15" s="31">
        <v>3.15</v>
      </c>
      <c r="J15" s="31">
        <v>2.54</v>
      </c>
      <c r="K15" s="108"/>
    </row>
    <row r="16" spans="1:11" ht="48" thickBot="1">
      <c r="A16" s="18">
        <v>10</v>
      </c>
      <c r="B16" s="90" t="s">
        <v>72</v>
      </c>
      <c r="C16" s="32" t="s">
        <v>13</v>
      </c>
      <c r="D16" s="33" t="s">
        <v>3</v>
      </c>
      <c r="E16" s="31">
        <v>18.82</v>
      </c>
      <c r="F16" s="31">
        <v>20.41</v>
      </c>
      <c r="G16" s="31">
        <v>22.39</v>
      </c>
      <c r="H16" s="31">
        <v>18.059999999999999</v>
      </c>
      <c r="I16" s="31">
        <v>18.5</v>
      </c>
      <c r="J16" s="31">
        <v>15.14</v>
      </c>
      <c r="K16" s="108"/>
    </row>
    <row r="17" spans="1:11" ht="48" thickBot="1">
      <c r="A17" s="18">
        <v>11</v>
      </c>
      <c r="B17" s="89" t="s">
        <v>73</v>
      </c>
      <c r="C17" s="32" t="s">
        <v>14</v>
      </c>
      <c r="D17" s="33" t="s">
        <v>3</v>
      </c>
      <c r="E17" s="31">
        <v>16.18</v>
      </c>
      <c r="F17" s="31">
        <v>24.37</v>
      </c>
      <c r="G17" s="31">
        <v>27.91</v>
      </c>
      <c r="H17" s="31">
        <v>22.51</v>
      </c>
      <c r="I17" s="31">
        <v>26.5</v>
      </c>
      <c r="J17" s="31">
        <v>23.52</v>
      </c>
      <c r="K17" s="108"/>
    </row>
    <row r="18" spans="1:11" ht="16.5" thickBot="1">
      <c r="A18" s="18">
        <v>12</v>
      </c>
      <c r="B18" s="90" t="s">
        <v>74</v>
      </c>
      <c r="C18" s="32" t="s">
        <v>15</v>
      </c>
      <c r="D18" s="33" t="s">
        <v>3</v>
      </c>
      <c r="E18" s="31">
        <v>48.77</v>
      </c>
      <c r="F18" s="31">
        <v>47.86</v>
      </c>
      <c r="G18" s="31">
        <v>43.61</v>
      </c>
      <c r="H18" s="31">
        <v>44.79</v>
      </c>
      <c r="I18" s="31">
        <v>56.24</v>
      </c>
      <c r="J18" s="31">
        <v>55.58</v>
      </c>
      <c r="K18" s="108"/>
    </row>
    <row r="19" spans="1:11" ht="32.25" thickBot="1">
      <c r="A19" s="18">
        <v>13</v>
      </c>
      <c r="B19" s="89" t="s">
        <v>75</v>
      </c>
      <c r="C19" s="32" t="s">
        <v>16</v>
      </c>
      <c r="D19" s="33" t="s">
        <v>3</v>
      </c>
      <c r="E19" s="31">
        <v>7.25</v>
      </c>
      <c r="F19" s="31">
        <v>7.55</v>
      </c>
      <c r="G19" s="31">
        <v>7.79</v>
      </c>
      <c r="H19" s="31">
        <v>7.25</v>
      </c>
      <c r="I19" s="31">
        <v>7.53</v>
      </c>
      <c r="J19" s="31">
        <v>5.09</v>
      </c>
      <c r="K19" s="108"/>
    </row>
    <row r="20" spans="1:11" ht="48" thickBot="1">
      <c r="A20" s="18">
        <v>14</v>
      </c>
      <c r="B20" s="90" t="s">
        <v>76</v>
      </c>
      <c r="C20" s="32" t="s">
        <v>17</v>
      </c>
      <c r="D20" s="33" t="s">
        <v>3</v>
      </c>
      <c r="E20" s="31">
        <v>13.39</v>
      </c>
      <c r="F20" s="31">
        <v>12.79</v>
      </c>
      <c r="G20" s="31">
        <v>14.19</v>
      </c>
      <c r="H20" s="31">
        <v>11.49</v>
      </c>
      <c r="I20" s="31">
        <v>10.72</v>
      </c>
      <c r="J20" s="31">
        <v>8.61</v>
      </c>
      <c r="K20" s="108"/>
    </row>
    <row r="21" spans="1:11" ht="48" thickBot="1">
      <c r="A21" s="18">
        <v>15</v>
      </c>
      <c r="B21" s="89" t="s">
        <v>77</v>
      </c>
      <c r="C21" s="32" t="s">
        <v>18</v>
      </c>
      <c r="D21" s="33" t="s">
        <v>3</v>
      </c>
      <c r="E21" s="31">
        <v>4.6100000000000003</v>
      </c>
      <c r="F21" s="31">
        <v>4.62</v>
      </c>
      <c r="G21" s="31">
        <v>4.79</v>
      </c>
      <c r="H21" s="31">
        <v>4.34</v>
      </c>
      <c r="I21" s="31">
        <v>4.1100000000000003</v>
      </c>
      <c r="J21" s="31">
        <v>4.8099999999999996</v>
      </c>
      <c r="K21" s="108"/>
    </row>
    <row r="22" spans="1:11" ht="32.25" thickBot="1">
      <c r="A22" s="18">
        <v>16</v>
      </c>
      <c r="B22" s="90" t="s">
        <v>78</v>
      </c>
      <c r="C22" s="32" t="s">
        <v>19</v>
      </c>
      <c r="D22" s="33" t="s">
        <v>3</v>
      </c>
      <c r="E22" s="31">
        <v>10.73</v>
      </c>
      <c r="F22" s="31">
        <v>11.2</v>
      </c>
      <c r="G22" s="31">
        <v>12.12</v>
      </c>
      <c r="H22" s="31">
        <v>12.79</v>
      </c>
      <c r="I22" s="31">
        <v>10.56</v>
      </c>
      <c r="J22" s="31">
        <v>9.35</v>
      </c>
      <c r="K22" s="108"/>
    </row>
    <row r="23" spans="1:11" ht="66" customHeight="1" thickBot="1">
      <c r="A23" s="18">
        <v>17</v>
      </c>
      <c r="B23" s="89" t="s">
        <v>79</v>
      </c>
      <c r="C23" s="32" t="s">
        <v>20</v>
      </c>
      <c r="D23" s="33" t="s">
        <v>3</v>
      </c>
      <c r="E23" s="31">
        <v>6.65</v>
      </c>
      <c r="F23" s="31">
        <v>5.56</v>
      </c>
      <c r="G23" s="31">
        <v>5.91</v>
      </c>
      <c r="H23" s="31">
        <v>6.14</v>
      </c>
      <c r="I23" s="31">
        <v>5.96</v>
      </c>
      <c r="J23" s="31">
        <v>4.8600000000000003</v>
      </c>
      <c r="K23" s="108"/>
    </row>
    <row r="24" spans="1:11" ht="32.25" thickBot="1">
      <c r="A24" s="18">
        <v>18</v>
      </c>
      <c r="B24" s="90" t="s">
        <v>80</v>
      </c>
      <c r="C24" s="32" t="s">
        <v>21</v>
      </c>
      <c r="D24" s="33" t="s">
        <v>3</v>
      </c>
      <c r="E24" s="31">
        <v>7.05</v>
      </c>
      <c r="F24" s="31">
        <v>7.23</v>
      </c>
      <c r="G24" s="31">
        <v>8.41</v>
      </c>
      <c r="H24" s="31">
        <v>8.2200000000000006</v>
      </c>
      <c r="I24" s="31">
        <v>7.26</v>
      </c>
      <c r="J24" s="31">
        <v>7.83</v>
      </c>
      <c r="K24" s="108"/>
    </row>
    <row r="25" spans="1:11" ht="16.5" thickBot="1">
      <c r="A25" s="18">
        <v>19</v>
      </c>
      <c r="B25" s="89" t="s">
        <v>81</v>
      </c>
      <c r="C25" s="32" t="s">
        <v>22</v>
      </c>
      <c r="D25" s="33" t="s">
        <v>3</v>
      </c>
      <c r="E25" s="31">
        <v>1.33</v>
      </c>
      <c r="F25" s="31">
        <v>1.23</v>
      </c>
      <c r="G25" s="31">
        <v>1.23</v>
      </c>
      <c r="H25" s="31">
        <v>1.17</v>
      </c>
      <c r="I25" s="31">
        <v>0.9</v>
      </c>
      <c r="J25" s="31">
        <v>0.84</v>
      </c>
      <c r="K25" s="108"/>
    </row>
    <row r="26" spans="1:11" ht="32.25" thickBot="1">
      <c r="A26" s="18">
        <v>20</v>
      </c>
      <c r="B26" s="91" t="s">
        <v>82</v>
      </c>
      <c r="C26" s="26" t="s">
        <v>23</v>
      </c>
      <c r="D26" s="27" t="s">
        <v>3</v>
      </c>
      <c r="E26" s="28">
        <v>549.34</v>
      </c>
      <c r="F26" s="28">
        <v>567.24</v>
      </c>
      <c r="G26" s="28">
        <v>600.04</v>
      </c>
      <c r="H26" s="28">
        <v>574.66</v>
      </c>
      <c r="I26" s="28">
        <v>564.91999999999996</v>
      </c>
      <c r="J26" s="28">
        <v>563.66</v>
      </c>
      <c r="K26" s="108"/>
    </row>
    <row r="27" spans="1:11" ht="16.5" thickBot="1">
      <c r="A27" s="18">
        <v>21</v>
      </c>
      <c r="B27" s="92" t="s">
        <v>83</v>
      </c>
      <c r="C27" s="26" t="s">
        <v>24</v>
      </c>
      <c r="D27" s="27" t="s">
        <v>3</v>
      </c>
      <c r="E27" s="28">
        <v>2.93</v>
      </c>
      <c r="F27" s="28">
        <v>2.29</v>
      </c>
      <c r="G27" s="28">
        <v>3.88</v>
      </c>
      <c r="H27" s="28">
        <v>3.19</v>
      </c>
      <c r="I27" s="28">
        <v>3.33</v>
      </c>
      <c r="J27" s="28">
        <v>2.94</v>
      </c>
      <c r="K27" s="108"/>
    </row>
    <row r="28" spans="1:11" ht="48" thickBot="1">
      <c r="A28" s="18">
        <v>22</v>
      </c>
      <c r="B28" s="91" t="s">
        <v>84</v>
      </c>
      <c r="C28" s="26" t="s">
        <v>25</v>
      </c>
      <c r="D28" s="27" t="s">
        <v>3</v>
      </c>
      <c r="E28" s="28">
        <v>2.4900000000000002</v>
      </c>
      <c r="F28" s="28">
        <v>2.25</v>
      </c>
      <c r="G28" s="28">
        <v>0.97</v>
      </c>
      <c r="H28" s="28">
        <v>0.53</v>
      </c>
      <c r="I28" s="28">
        <v>2.0299999999999998</v>
      </c>
      <c r="J28" s="28">
        <v>2.81</v>
      </c>
      <c r="K28" s="108"/>
    </row>
    <row r="29" spans="1:11" ht="16.5" thickBot="1">
      <c r="A29" s="18">
        <v>23</v>
      </c>
      <c r="B29" s="92" t="s">
        <v>85</v>
      </c>
      <c r="C29" s="26" t="s">
        <v>26</v>
      </c>
      <c r="D29" s="27" t="s">
        <v>3</v>
      </c>
      <c r="E29" s="28">
        <v>0.48</v>
      </c>
      <c r="F29" s="28">
        <v>0.4</v>
      </c>
      <c r="G29" s="28">
        <v>0.41</v>
      </c>
      <c r="H29" s="28">
        <v>0.42</v>
      </c>
      <c r="I29" s="28">
        <v>0.43</v>
      </c>
      <c r="J29" s="28">
        <v>0.42</v>
      </c>
      <c r="K29" s="108"/>
    </row>
    <row r="30" spans="1:11" ht="16.5" thickBot="1">
      <c r="A30" s="18">
        <v>24</v>
      </c>
      <c r="B30" s="91" t="s">
        <v>86</v>
      </c>
      <c r="C30" s="26" t="s">
        <v>27</v>
      </c>
      <c r="D30" s="27" t="s">
        <v>3</v>
      </c>
      <c r="E30" s="28">
        <v>8.57</v>
      </c>
      <c r="F30" s="28">
        <v>5.13</v>
      </c>
      <c r="G30" s="28">
        <v>5.48</v>
      </c>
      <c r="H30" s="28">
        <v>6.98</v>
      </c>
      <c r="I30" s="28">
        <v>5.53</v>
      </c>
      <c r="J30" s="28">
        <v>4.9400000000000004</v>
      </c>
      <c r="K30" s="108"/>
    </row>
    <row r="31" spans="1:11" ht="16.5" thickBot="1">
      <c r="A31" s="18">
        <v>25</v>
      </c>
      <c r="B31" s="92" t="s">
        <v>87</v>
      </c>
      <c r="C31" s="26" t="s">
        <v>28</v>
      </c>
      <c r="D31" s="27" t="s">
        <v>3</v>
      </c>
      <c r="E31" s="28">
        <v>0</v>
      </c>
      <c r="F31" s="28">
        <v>0</v>
      </c>
      <c r="G31" s="28">
        <v>0</v>
      </c>
      <c r="H31" s="28">
        <v>0</v>
      </c>
      <c r="I31" s="28">
        <v>0.04</v>
      </c>
      <c r="J31" s="28">
        <v>0.04</v>
      </c>
      <c r="K31" s="108"/>
    </row>
    <row r="32" spans="1:11" ht="51.75" customHeight="1" thickBot="1">
      <c r="A32" s="18">
        <v>26</v>
      </c>
      <c r="B32" s="91" t="s">
        <v>88</v>
      </c>
      <c r="C32" s="26" t="s">
        <v>29</v>
      </c>
      <c r="D32" s="27" t="s">
        <v>3</v>
      </c>
      <c r="E32" s="28">
        <v>13.51</v>
      </c>
      <c r="F32" s="28">
        <v>0.6</v>
      </c>
      <c r="G32" s="28">
        <v>1.37</v>
      </c>
      <c r="H32" s="28">
        <v>1.1599999999999999</v>
      </c>
      <c r="I32" s="28">
        <v>1.1599999999999999</v>
      </c>
      <c r="J32" s="28">
        <v>1.1299999999999999</v>
      </c>
      <c r="K32" s="108"/>
    </row>
    <row r="33" spans="1:11" ht="16.5" thickBot="1">
      <c r="A33" s="18">
        <v>27</v>
      </c>
      <c r="B33" s="92" t="s">
        <v>89</v>
      </c>
      <c r="C33" s="26" t="s">
        <v>30</v>
      </c>
      <c r="D33" s="27" t="s">
        <v>3</v>
      </c>
      <c r="E33" s="28">
        <v>6.09</v>
      </c>
      <c r="F33" s="28">
        <v>4.8099999999999996</v>
      </c>
      <c r="G33" s="28">
        <v>2.31</v>
      </c>
      <c r="H33" s="28">
        <v>1.85</v>
      </c>
      <c r="I33" s="28">
        <v>1.58</v>
      </c>
      <c r="J33" s="28">
        <v>1.42</v>
      </c>
      <c r="K33" s="108"/>
    </row>
    <row r="34" spans="1:11" ht="16.5" thickBot="1">
      <c r="A34" s="18">
        <v>28</v>
      </c>
      <c r="B34" s="92" t="s">
        <v>90</v>
      </c>
      <c r="C34" s="26" t="s">
        <v>31</v>
      </c>
      <c r="D34" s="27" t="s">
        <v>3</v>
      </c>
      <c r="E34" s="28">
        <v>0.59</v>
      </c>
      <c r="F34" s="28">
        <v>0.62</v>
      </c>
      <c r="G34" s="28">
        <v>0.66</v>
      </c>
      <c r="H34" s="28">
        <v>0.72</v>
      </c>
      <c r="I34" s="28">
        <v>0.67</v>
      </c>
      <c r="J34" s="28">
        <v>0.6</v>
      </c>
      <c r="K34" s="108"/>
    </row>
    <row r="35" spans="1:11" ht="32.25" thickBot="1">
      <c r="A35" s="18">
        <v>29</v>
      </c>
      <c r="B35" s="93" t="s">
        <v>91</v>
      </c>
      <c r="C35" s="26" t="s">
        <v>32</v>
      </c>
      <c r="D35" s="27" t="s">
        <v>3</v>
      </c>
      <c r="E35" s="28">
        <v>7.29</v>
      </c>
      <c r="F35" s="28">
        <v>6.58</v>
      </c>
      <c r="G35" s="28">
        <v>6.64</v>
      </c>
      <c r="H35" s="28">
        <v>6.21</v>
      </c>
      <c r="I35" s="28">
        <v>5.93</v>
      </c>
      <c r="J35" s="28">
        <v>5.4</v>
      </c>
      <c r="K35" s="108"/>
    </row>
    <row r="36" spans="1:11" ht="48" thickBot="1">
      <c r="A36" s="18">
        <v>30</v>
      </c>
      <c r="B36" s="92" t="s">
        <v>92</v>
      </c>
      <c r="C36" s="26" t="s">
        <v>33</v>
      </c>
      <c r="D36" s="27" t="s">
        <v>3</v>
      </c>
      <c r="E36" s="28">
        <v>23.43</v>
      </c>
      <c r="F36" s="28">
        <v>26.44</v>
      </c>
      <c r="G36" s="28">
        <v>18.66</v>
      </c>
      <c r="H36" s="28">
        <v>15.78</v>
      </c>
      <c r="I36" s="28">
        <v>22.08</v>
      </c>
      <c r="J36" s="28">
        <v>20.67</v>
      </c>
      <c r="K36" s="108"/>
    </row>
    <row r="37" spans="1:11" ht="15.75">
      <c r="A37" s="14"/>
      <c r="B37" s="15"/>
      <c r="C37" s="15"/>
      <c r="D37" s="15"/>
      <c r="E37" s="14"/>
      <c r="F37" s="14"/>
      <c r="G37" s="14"/>
      <c r="H37" s="14"/>
      <c r="I37" s="14"/>
      <c r="J37" s="14"/>
      <c r="K37" s="108"/>
    </row>
    <row r="38" spans="1:11" ht="15.75">
      <c r="A38" s="14"/>
      <c r="B38" s="86" t="s">
        <v>61</v>
      </c>
      <c r="C38" s="15"/>
      <c r="D38" s="15"/>
      <c r="E38" s="25"/>
      <c r="F38" s="25"/>
      <c r="G38" s="25"/>
      <c r="H38" s="25"/>
      <c r="I38" s="25"/>
      <c r="J38" s="25"/>
      <c r="K38" s="108"/>
    </row>
    <row r="39" spans="1:11" ht="15.75">
      <c r="A39" s="14"/>
      <c r="B39" s="82" t="s">
        <v>125</v>
      </c>
      <c r="C39" s="15"/>
      <c r="D39" s="15"/>
      <c r="E39" s="15"/>
      <c r="F39" s="15"/>
      <c r="G39" s="15"/>
      <c r="H39" s="15"/>
      <c r="I39" s="15"/>
      <c r="J39" s="15"/>
      <c r="K39" s="108"/>
    </row>
  </sheetData>
  <mergeCells count="5">
    <mergeCell ref="B6:J6"/>
    <mergeCell ref="B11:J11"/>
    <mergeCell ref="I3:J3"/>
    <mergeCell ref="B2:J2"/>
    <mergeCell ref="B1:J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Normal="80" zoomScaleSheetLayoutView="100" workbookViewId="0">
      <selection activeCell="I27" sqref="I27"/>
    </sheetView>
  </sheetViews>
  <sheetFormatPr defaultRowHeight="15"/>
  <cols>
    <col min="1" max="1" width="4.140625" customWidth="1"/>
    <col min="2" max="2" width="36.85546875" customWidth="1"/>
    <col min="3" max="3" width="13.7109375" customWidth="1"/>
    <col min="4" max="4" width="11.7109375" customWidth="1"/>
    <col min="5" max="8" width="11.42578125" customWidth="1"/>
    <col min="9" max="10" width="11.7109375" customWidth="1"/>
    <col min="11" max="11" width="11.140625" customWidth="1"/>
    <col min="12" max="13" width="11" customWidth="1"/>
  </cols>
  <sheetData>
    <row r="1" spans="1:16" ht="18.75">
      <c r="A1" s="13"/>
      <c r="B1" s="153" t="s">
        <v>153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05"/>
      <c r="O1" s="105"/>
      <c r="P1" s="106"/>
    </row>
    <row r="2" spans="1:16" ht="18.75">
      <c r="A2" s="13"/>
      <c r="B2" s="152" t="s">
        <v>53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07"/>
      <c r="O2" s="107"/>
      <c r="P2" s="106"/>
    </row>
    <row r="3" spans="1:16" ht="16.5" thickBot="1">
      <c r="A3" s="14"/>
      <c r="B3" s="15"/>
      <c r="C3" s="15"/>
      <c r="D3" s="15"/>
      <c r="E3" s="15"/>
      <c r="F3" s="15"/>
      <c r="G3" s="154" t="s">
        <v>152</v>
      </c>
      <c r="H3" s="154"/>
      <c r="I3" s="154"/>
      <c r="J3" s="154"/>
      <c r="K3" s="154"/>
      <c r="L3" s="154"/>
      <c r="M3" s="154"/>
      <c r="N3" s="108"/>
      <c r="O3" s="108"/>
      <c r="P3" s="106"/>
    </row>
    <row r="4" spans="1:16" ht="65.25" customHeight="1" thickBot="1">
      <c r="A4" s="18"/>
      <c r="B4" s="19"/>
      <c r="C4" s="20" t="s">
        <v>128</v>
      </c>
      <c r="D4" s="87" t="s">
        <v>58</v>
      </c>
      <c r="E4" s="21">
        <v>2016</v>
      </c>
      <c r="F4" s="21">
        <v>2017</v>
      </c>
      <c r="G4" s="21">
        <v>2018</v>
      </c>
      <c r="H4" s="21">
        <v>2019</v>
      </c>
      <c r="I4" s="21">
        <v>2020</v>
      </c>
      <c r="J4" s="21">
        <v>2021</v>
      </c>
      <c r="K4" s="21">
        <v>2022</v>
      </c>
      <c r="L4" s="21">
        <v>2023</v>
      </c>
      <c r="M4" s="21">
        <v>2024</v>
      </c>
      <c r="N4" s="15"/>
      <c r="O4" s="15"/>
    </row>
    <row r="5" spans="1:16" ht="16.5" thickBot="1">
      <c r="A5" s="18">
        <v>1</v>
      </c>
      <c r="B5" s="22" t="s">
        <v>62</v>
      </c>
      <c r="C5" s="22"/>
      <c r="D5" s="23" t="s">
        <v>3</v>
      </c>
      <c r="E5" s="73">
        <v>1301.6300000000001</v>
      </c>
      <c r="F5" s="73">
        <v>1264.222</v>
      </c>
      <c r="G5" s="73">
        <v>1246.854</v>
      </c>
      <c r="H5" s="73">
        <v>1208.4269999999999</v>
      </c>
      <c r="I5" s="73">
        <v>1195.3140000000001</v>
      </c>
      <c r="J5" s="73">
        <v>1273.395</v>
      </c>
      <c r="K5" s="73">
        <v>1263.405</v>
      </c>
      <c r="L5" s="73">
        <v>1272.3589999999999</v>
      </c>
      <c r="M5" s="73">
        <v>1283.5250000000001</v>
      </c>
      <c r="N5" s="15"/>
      <c r="O5" s="15"/>
    </row>
    <row r="6" spans="1:16" ht="16.5" customHeight="1" thickBot="1">
      <c r="A6" s="155" t="s">
        <v>129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7"/>
      <c r="N6" s="15"/>
      <c r="O6" s="15"/>
    </row>
    <row r="7" spans="1:16" ht="32.25" thickBot="1">
      <c r="A7" s="62">
        <v>2</v>
      </c>
      <c r="B7" s="110" t="s">
        <v>135</v>
      </c>
      <c r="C7" s="63" t="s">
        <v>4</v>
      </c>
      <c r="D7" s="64" t="s">
        <v>3</v>
      </c>
      <c r="E7" s="65">
        <v>480.16</v>
      </c>
      <c r="F7" s="65">
        <v>443.88799999999998</v>
      </c>
      <c r="G7" s="65">
        <v>423.78100000000001</v>
      </c>
      <c r="H7" s="65">
        <v>378.12799999999999</v>
      </c>
      <c r="I7" s="65">
        <v>367.02</v>
      </c>
      <c r="J7" s="65">
        <v>395.23099999999999</v>
      </c>
      <c r="K7" s="65">
        <v>388.63900000000001</v>
      </c>
      <c r="L7" s="65">
        <v>359.51600000000002</v>
      </c>
      <c r="M7" s="65">
        <v>379.63900000000001</v>
      </c>
      <c r="N7" s="15"/>
      <c r="O7" s="15"/>
    </row>
    <row r="8" spans="1:16" ht="16.5" thickBot="1">
      <c r="A8" s="18">
        <v>3</v>
      </c>
      <c r="B8" s="34" t="s">
        <v>65</v>
      </c>
      <c r="C8" s="26" t="s">
        <v>5</v>
      </c>
      <c r="D8" s="27" t="s">
        <v>3</v>
      </c>
      <c r="E8" s="28">
        <v>1.52</v>
      </c>
      <c r="F8" s="28">
        <v>6.8140000000000001</v>
      </c>
      <c r="G8" s="28">
        <v>8.7409999999999997</v>
      </c>
      <c r="H8" s="28">
        <v>8.1020000000000003</v>
      </c>
      <c r="I8" s="28">
        <v>8.2850000000000001</v>
      </c>
      <c r="J8" s="28">
        <v>9.173</v>
      </c>
      <c r="K8" s="65">
        <v>12.005000000000001</v>
      </c>
      <c r="L8" s="65">
        <v>12.36</v>
      </c>
      <c r="M8" s="65">
        <v>11.831</v>
      </c>
      <c r="N8" s="15"/>
      <c r="O8" s="15"/>
    </row>
    <row r="9" spans="1:16" ht="16.5" thickBot="1">
      <c r="A9" s="18">
        <v>4</v>
      </c>
      <c r="B9" s="116" t="s">
        <v>66</v>
      </c>
      <c r="C9" s="117" t="s">
        <v>34</v>
      </c>
      <c r="D9" s="118" t="s">
        <v>3</v>
      </c>
      <c r="E9" s="119">
        <v>175.37</v>
      </c>
      <c r="F9" s="119">
        <v>179.59200000000001</v>
      </c>
      <c r="G9" s="119">
        <v>186.971</v>
      </c>
      <c r="H9" s="119">
        <v>181.917</v>
      </c>
      <c r="I9" s="119">
        <v>177.136</v>
      </c>
      <c r="J9" s="119">
        <v>187.881</v>
      </c>
      <c r="K9" s="65">
        <v>179.95599999999999</v>
      </c>
      <c r="L9" s="65">
        <v>191.03</v>
      </c>
      <c r="M9" s="65">
        <v>193.11099999999999</v>
      </c>
      <c r="N9" s="15"/>
      <c r="O9" s="15"/>
    </row>
    <row r="10" spans="1:16" ht="16.5" thickBot="1">
      <c r="A10" s="18"/>
      <c r="B10" s="148" t="s">
        <v>67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50"/>
      <c r="N10" s="15"/>
      <c r="O10" s="15"/>
    </row>
    <row r="11" spans="1:16" ht="48" thickBot="1">
      <c r="A11" s="18">
        <v>5</v>
      </c>
      <c r="B11" s="95" t="s">
        <v>93</v>
      </c>
      <c r="C11" s="29" t="s">
        <v>35</v>
      </c>
      <c r="D11" s="30" t="s">
        <v>3</v>
      </c>
      <c r="E11" s="31">
        <v>49.81</v>
      </c>
      <c r="F11" s="31">
        <v>52.283999999999999</v>
      </c>
      <c r="G11" s="31">
        <v>50.542999999999999</v>
      </c>
      <c r="H11" s="31">
        <v>49.040999999999997</v>
      </c>
      <c r="I11" s="31">
        <v>50.271999999999998</v>
      </c>
      <c r="J11" s="31">
        <v>50.673000000000002</v>
      </c>
      <c r="K11" s="129" t="s">
        <v>52</v>
      </c>
      <c r="L11" s="129" t="s">
        <v>52</v>
      </c>
      <c r="M11" s="129" t="s">
        <v>52</v>
      </c>
      <c r="N11" s="15"/>
      <c r="O11" s="15"/>
    </row>
    <row r="12" spans="1:16" ht="48" thickBot="1">
      <c r="A12" s="18">
        <v>6</v>
      </c>
      <c r="B12" s="94" t="s">
        <v>94</v>
      </c>
      <c r="C12" s="32" t="s">
        <v>36</v>
      </c>
      <c r="D12" s="33" t="s">
        <v>3</v>
      </c>
      <c r="E12" s="35">
        <v>10.81</v>
      </c>
      <c r="F12" s="35">
        <v>8.8040000000000003</v>
      </c>
      <c r="G12" s="35">
        <v>7.7969999999999997</v>
      </c>
      <c r="H12" s="35">
        <v>7.6109999999999998</v>
      </c>
      <c r="I12" s="35">
        <v>5.7930000000000001</v>
      </c>
      <c r="J12" s="35">
        <v>8.1280000000000001</v>
      </c>
      <c r="K12" s="129" t="s">
        <v>52</v>
      </c>
      <c r="L12" s="129" t="s">
        <v>52</v>
      </c>
      <c r="M12" s="129" t="s">
        <v>52</v>
      </c>
      <c r="N12" s="15"/>
      <c r="O12" s="15"/>
    </row>
    <row r="13" spans="1:16" ht="63.75" thickBot="1">
      <c r="A13" s="18">
        <v>7</v>
      </c>
      <c r="B13" s="95" t="s">
        <v>95</v>
      </c>
      <c r="C13" s="32" t="s">
        <v>37</v>
      </c>
      <c r="D13" s="33" t="s">
        <v>3</v>
      </c>
      <c r="E13" s="35">
        <v>14.74</v>
      </c>
      <c r="F13" s="35">
        <v>14.423999999999999</v>
      </c>
      <c r="G13" s="35">
        <v>18.350000000000001</v>
      </c>
      <c r="H13" s="35">
        <v>25.074000000000002</v>
      </c>
      <c r="I13" s="35">
        <v>26.315999999999999</v>
      </c>
      <c r="J13" s="35">
        <v>29.538</v>
      </c>
      <c r="K13" s="129" t="s">
        <v>52</v>
      </c>
      <c r="L13" s="129" t="s">
        <v>52</v>
      </c>
      <c r="M13" s="129" t="s">
        <v>52</v>
      </c>
      <c r="N13" s="15"/>
      <c r="O13" s="15"/>
    </row>
    <row r="14" spans="1:16" ht="32.25" thickBot="1">
      <c r="A14" s="18">
        <v>8</v>
      </c>
      <c r="B14" s="94" t="s">
        <v>96</v>
      </c>
      <c r="C14" s="32" t="s">
        <v>38</v>
      </c>
      <c r="D14" s="33" t="s">
        <v>3</v>
      </c>
      <c r="E14" s="35">
        <v>14.27</v>
      </c>
      <c r="F14" s="35">
        <v>14.739000000000001</v>
      </c>
      <c r="G14" s="35">
        <v>18.616</v>
      </c>
      <c r="H14" s="35">
        <v>15.724</v>
      </c>
      <c r="I14" s="35">
        <v>12.714</v>
      </c>
      <c r="J14" s="35">
        <v>15.930999999999999</v>
      </c>
      <c r="K14" s="129" t="s">
        <v>52</v>
      </c>
      <c r="L14" s="129" t="s">
        <v>52</v>
      </c>
      <c r="M14" s="129" t="s">
        <v>52</v>
      </c>
      <c r="N14" s="15"/>
      <c r="O14" s="15"/>
    </row>
    <row r="15" spans="1:16" ht="16.5" thickBot="1">
      <c r="A15" s="18">
        <v>9</v>
      </c>
      <c r="B15" s="95" t="s">
        <v>97</v>
      </c>
      <c r="C15" s="32" t="s">
        <v>39</v>
      </c>
      <c r="D15" s="33" t="s">
        <v>3</v>
      </c>
      <c r="E15" s="35">
        <v>53.83</v>
      </c>
      <c r="F15" s="35">
        <v>55.01</v>
      </c>
      <c r="G15" s="35">
        <v>56.984000000000002</v>
      </c>
      <c r="H15" s="35">
        <v>52.975000000000001</v>
      </c>
      <c r="I15" s="35">
        <v>52.103000000000002</v>
      </c>
      <c r="J15" s="35">
        <v>55.008000000000003</v>
      </c>
      <c r="K15" s="129" t="s">
        <v>52</v>
      </c>
      <c r="L15" s="129" t="s">
        <v>52</v>
      </c>
      <c r="M15" s="129" t="s">
        <v>52</v>
      </c>
      <c r="N15" s="15"/>
      <c r="O15" s="15"/>
    </row>
    <row r="16" spans="1:16" ht="48" thickBot="1">
      <c r="A16" s="18">
        <v>10</v>
      </c>
      <c r="B16" s="94" t="s">
        <v>98</v>
      </c>
      <c r="C16" s="32" t="s">
        <v>40</v>
      </c>
      <c r="D16" s="33" t="s">
        <v>3</v>
      </c>
      <c r="E16" s="35">
        <v>0.56999999999999995</v>
      </c>
      <c r="F16" s="35">
        <v>0.54200000000000004</v>
      </c>
      <c r="G16" s="35">
        <v>0.56799999999999995</v>
      </c>
      <c r="H16" s="35">
        <v>0.67</v>
      </c>
      <c r="I16" s="35">
        <v>0.57999999999999996</v>
      </c>
      <c r="J16" s="35">
        <v>0.59799999999999998</v>
      </c>
      <c r="K16" s="129" t="s">
        <v>52</v>
      </c>
      <c r="L16" s="129" t="s">
        <v>52</v>
      </c>
      <c r="M16" s="129" t="s">
        <v>52</v>
      </c>
      <c r="N16" s="15"/>
      <c r="O16" s="15"/>
    </row>
    <row r="17" spans="1:15" ht="63.75" thickBot="1">
      <c r="A17" s="18">
        <v>11</v>
      </c>
      <c r="B17" s="95" t="s">
        <v>99</v>
      </c>
      <c r="C17" s="32" t="s">
        <v>41</v>
      </c>
      <c r="D17" s="33" t="s">
        <v>3</v>
      </c>
      <c r="E17" s="35">
        <v>12.5</v>
      </c>
      <c r="F17" s="35">
        <v>14.465</v>
      </c>
      <c r="G17" s="35">
        <v>14.52</v>
      </c>
      <c r="H17" s="35">
        <v>13.256</v>
      </c>
      <c r="I17" s="35">
        <v>13.452</v>
      </c>
      <c r="J17" s="35">
        <v>11.558999999999999</v>
      </c>
      <c r="K17" s="129" t="s">
        <v>52</v>
      </c>
      <c r="L17" s="129" t="s">
        <v>52</v>
      </c>
      <c r="M17" s="129" t="s">
        <v>52</v>
      </c>
      <c r="N17" s="15"/>
      <c r="O17" s="15"/>
    </row>
    <row r="18" spans="1:15" ht="63.75" thickBot="1">
      <c r="A18" s="18">
        <v>12</v>
      </c>
      <c r="B18" s="96" t="s">
        <v>100</v>
      </c>
      <c r="C18" s="32" t="s">
        <v>42</v>
      </c>
      <c r="D18" s="33" t="s">
        <v>3</v>
      </c>
      <c r="E18" s="35">
        <v>3.68</v>
      </c>
      <c r="F18" s="35">
        <v>5.0860000000000003</v>
      </c>
      <c r="G18" s="35">
        <v>5.383</v>
      </c>
      <c r="H18" s="35">
        <v>4.3239999999999998</v>
      </c>
      <c r="I18" s="35">
        <v>3.766</v>
      </c>
      <c r="J18" s="35">
        <v>4.2039999999999997</v>
      </c>
      <c r="K18" s="129" t="s">
        <v>52</v>
      </c>
      <c r="L18" s="129" t="s">
        <v>52</v>
      </c>
      <c r="M18" s="129" t="s">
        <v>52</v>
      </c>
      <c r="N18" s="15"/>
      <c r="O18" s="15"/>
    </row>
    <row r="19" spans="1:15" ht="48" thickBot="1">
      <c r="A19" s="18">
        <v>13</v>
      </c>
      <c r="B19" s="97" t="s">
        <v>101</v>
      </c>
      <c r="C19" s="32" t="s">
        <v>43</v>
      </c>
      <c r="D19" s="33" t="s">
        <v>3</v>
      </c>
      <c r="E19" s="35">
        <v>2.78</v>
      </c>
      <c r="F19" s="35">
        <v>2.758</v>
      </c>
      <c r="G19" s="35">
        <v>2.73</v>
      </c>
      <c r="H19" s="35">
        <v>2.4820000000000002</v>
      </c>
      <c r="I19" s="35">
        <v>2.9079999999999999</v>
      </c>
      <c r="J19" s="35">
        <v>2.7410000000000001</v>
      </c>
      <c r="K19" s="129" t="s">
        <v>52</v>
      </c>
      <c r="L19" s="129" t="s">
        <v>52</v>
      </c>
      <c r="M19" s="129" t="s">
        <v>52</v>
      </c>
      <c r="N19" s="15"/>
      <c r="O19" s="15"/>
    </row>
    <row r="20" spans="1:15" ht="32.25" thickBot="1">
      <c r="A20" s="18">
        <v>14</v>
      </c>
      <c r="B20" s="94" t="s">
        <v>102</v>
      </c>
      <c r="C20" s="32" t="s">
        <v>44</v>
      </c>
      <c r="D20" s="33" t="s">
        <v>3</v>
      </c>
      <c r="E20" s="35">
        <v>1.27</v>
      </c>
      <c r="F20" s="35">
        <v>1.081</v>
      </c>
      <c r="G20" s="35">
        <v>1.119</v>
      </c>
      <c r="H20" s="35">
        <v>1.093</v>
      </c>
      <c r="I20" s="35">
        <v>0.92300000000000004</v>
      </c>
      <c r="J20" s="35">
        <v>0.85799999999999998</v>
      </c>
      <c r="K20" s="129" t="s">
        <v>52</v>
      </c>
      <c r="L20" s="129" t="s">
        <v>52</v>
      </c>
      <c r="M20" s="129" t="s">
        <v>52</v>
      </c>
      <c r="N20" s="15"/>
      <c r="O20" s="15"/>
    </row>
    <row r="21" spans="1:15" ht="48" thickBot="1">
      <c r="A21" s="18">
        <v>15</v>
      </c>
      <c r="B21" s="95" t="s">
        <v>103</v>
      </c>
      <c r="C21" s="32" t="s">
        <v>45</v>
      </c>
      <c r="D21" s="33" t="s">
        <v>3</v>
      </c>
      <c r="E21" s="35">
        <v>7.73</v>
      </c>
      <c r="F21" s="35">
        <v>6.569</v>
      </c>
      <c r="G21" s="35">
        <v>7.1550000000000002</v>
      </c>
      <c r="H21" s="35">
        <v>6.4180000000000001</v>
      </c>
      <c r="I21" s="35">
        <v>5.49</v>
      </c>
      <c r="J21" s="35">
        <v>5.742</v>
      </c>
      <c r="K21" s="129" t="s">
        <v>52</v>
      </c>
      <c r="L21" s="129" t="s">
        <v>52</v>
      </c>
      <c r="M21" s="129" t="s">
        <v>52</v>
      </c>
      <c r="N21" s="15"/>
      <c r="O21" s="15"/>
    </row>
    <row r="22" spans="1:15" ht="32.25" thickBot="1">
      <c r="A22" s="18">
        <v>16</v>
      </c>
      <c r="B22" s="94" t="s">
        <v>80</v>
      </c>
      <c r="C22" s="32" t="s">
        <v>46</v>
      </c>
      <c r="D22" s="33" t="s">
        <v>3</v>
      </c>
      <c r="E22" s="35">
        <v>2.8</v>
      </c>
      <c r="F22" s="35">
        <v>3.1890000000000001</v>
      </c>
      <c r="G22" s="35">
        <v>2.81</v>
      </c>
      <c r="H22" s="35">
        <v>2.6970000000000001</v>
      </c>
      <c r="I22" s="35">
        <v>2.2989999999999999</v>
      </c>
      <c r="J22" s="35">
        <v>2.4529999999999998</v>
      </c>
      <c r="K22" s="129" t="s">
        <v>52</v>
      </c>
      <c r="L22" s="129" t="s">
        <v>52</v>
      </c>
      <c r="M22" s="129" t="s">
        <v>52</v>
      </c>
      <c r="N22" s="15"/>
      <c r="O22" s="15"/>
    </row>
    <row r="23" spans="1:15" ht="48" thickBot="1">
      <c r="A23" s="18">
        <v>17</v>
      </c>
      <c r="B23" s="98" t="s">
        <v>104</v>
      </c>
      <c r="C23" s="32" t="s">
        <v>47</v>
      </c>
      <c r="D23" s="33" t="s">
        <v>3</v>
      </c>
      <c r="E23" s="35">
        <v>0.57999999999999996</v>
      </c>
      <c r="F23" s="35">
        <v>0.63600000000000001</v>
      </c>
      <c r="G23" s="35">
        <v>0.39600000000000002</v>
      </c>
      <c r="H23" s="35">
        <v>0.55600000000000005</v>
      </c>
      <c r="I23" s="35">
        <v>0.51700000000000002</v>
      </c>
      <c r="J23" s="35">
        <v>0.45400000000000001</v>
      </c>
      <c r="K23" s="129" t="s">
        <v>52</v>
      </c>
      <c r="L23" s="129" t="s">
        <v>52</v>
      </c>
      <c r="M23" s="129" t="s">
        <v>52</v>
      </c>
      <c r="N23" s="15"/>
      <c r="O23" s="15"/>
    </row>
    <row r="24" spans="1:15" ht="48" thickBot="1">
      <c r="A24" s="18">
        <v>18</v>
      </c>
      <c r="B24" s="99" t="s">
        <v>105</v>
      </c>
      <c r="C24" s="26" t="s">
        <v>7</v>
      </c>
      <c r="D24" s="27" t="s">
        <v>3</v>
      </c>
      <c r="E24" s="28">
        <v>200.1</v>
      </c>
      <c r="F24" s="28">
        <v>192.39</v>
      </c>
      <c r="G24" s="28">
        <v>184.29</v>
      </c>
      <c r="H24" s="28">
        <v>181.458</v>
      </c>
      <c r="I24" s="28">
        <v>175.166</v>
      </c>
      <c r="J24" s="28">
        <v>169.828</v>
      </c>
      <c r="K24" s="28">
        <v>173.98599999999999</v>
      </c>
      <c r="L24" s="28">
        <v>180.547</v>
      </c>
      <c r="M24" s="28">
        <v>169.947</v>
      </c>
      <c r="N24" s="15"/>
      <c r="O24" s="15"/>
    </row>
    <row r="25" spans="1:15" ht="63.75" thickBot="1">
      <c r="A25" s="18">
        <v>19</v>
      </c>
      <c r="B25" s="100" t="s">
        <v>106</v>
      </c>
      <c r="C25" s="26" t="s">
        <v>23</v>
      </c>
      <c r="D25" s="27" t="s">
        <v>3</v>
      </c>
      <c r="E25" s="28">
        <v>394.36</v>
      </c>
      <c r="F25" s="28">
        <v>392.75</v>
      </c>
      <c r="G25" s="28">
        <v>402.02300000000002</v>
      </c>
      <c r="H25" s="28">
        <v>419.096</v>
      </c>
      <c r="I25" s="28">
        <v>422.26100000000002</v>
      </c>
      <c r="J25" s="28">
        <v>471.15800000000002</v>
      </c>
      <c r="K25" s="28">
        <v>464.58699999999999</v>
      </c>
      <c r="L25" s="28">
        <v>489.11</v>
      </c>
      <c r="M25" s="28">
        <v>494.76600000000002</v>
      </c>
      <c r="N25" s="15"/>
      <c r="O25" s="15"/>
    </row>
    <row r="26" spans="1:15" ht="16.5" thickBot="1">
      <c r="A26" s="18">
        <v>20</v>
      </c>
      <c r="B26" s="101" t="s">
        <v>83</v>
      </c>
      <c r="C26" s="26" t="s">
        <v>24</v>
      </c>
      <c r="D26" s="27" t="s">
        <v>3</v>
      </c>
      <c r="E26" s="28">
        <v>15.13</v>
      </c>
      <c r="F26" s="28">
        <v>14.516</v>
      </c>
      <c r="G26" s="28">
        <v>12.010999999999999</v>
      </c>
      <c r="H26" s="28">
        <v>11.715999999999999</v>
      </c>
      <c r="I26" s="28">
        <v>19.824000000000002</v>
      </c>
      <c r="J26" s="28">
        <v>14.595000000000001</v>
      </c>
      <c r="K26" s="28">
        <v>13.885999999999999</v>
      </c>
      <c r="L26" s="28">
        <v>13.583</v>
      </c>
      <c r="M26" s="28">
        <v>21.004000000000001</v>
      </c>
      <c r="N26" s="15"/>
      <c r="O26" s="15"/>
    </row>
    <row r="27" spans="1:15" ht="32.25" thickBot="1">
      <c r="A27" s="18">
        <v>21</v>
      </c>
      <c r="B27" s="102" t="s">
        <v>107</v>
      </c>
      <c r="C27" s="26" t="s">
        <v>25</v>
      </c>
      <c r="D27" s="27" t="s">
        <v>3</v>
      </c>
      <c r="E27" s="28">
        <v>1.88</v>
      </c>
      <c r="F27" s="28">
        <v>1.6919999999999999</v>
      </c>
      <c r="G27" s="28">
        <v>1.5189999999999999</v>
      </c>
      <c r="H27" s="28">
        <v>2.101</v>
      </c>
      <c r="I27" s="28">
        <v>1.2729999999999999</v>
      </c>
      <c r="J27" s="28">
        <v>1.27</v>
      </c>
      <c r="K27" s="28">
        <v>1.944</v>
      </c>
      <c r="L27" s="28">
        <v>0.85399999999999998</v>
      </c>
      <c r="M27" s="28">
        <v>0.94199999999999995</v>
      </c>
      <c r="N27" s="15"/>
      <c r="O27" s="15"/>
    </row>
    <row r="28" spans="1:15" ht="48" thickBot="1">
      <c r="A28" s="18">
        <v>22</v>
      </c>
      <c r="B28" s="103" t="s">
        <v>108</v>
      </c>
      <c r="C28" s="26" t="s">
        <v>26</v>
      </c>
      <c r="D28" s="27" t="s">
        <v>3</v>
      </c>
      <c r="E28" s="28">
        <v>3.61</v>
      </c>
      <c r="F28" s="28">
        <v>4.1100000000000003</v>
      </c>
      <c r="G28" s="28">
        <v>3.9180000000000001</v>
      </c>
      <c r="H28" s="28">
        <v>3.085</v>
      </c>
      <c r="I28" s="28">
        <v>3.444</v>
      </c>
      <c r="J28" s="28">
        <v>2.6179999999999999</v>
      </c>
      <c r="K28" s="28">
        <v>5.0579999999999998</v>
      </c>
      <c r="L28" s="28">
        <v>2.492</v>
      </c>
      <c r="M28" s="28">
        <v>1.8859999999999999</v>
      </c>
      <c r="N28" s="15"/>
      <c r="O28" s="15"/>
    </row>
    <row r="29" spans="1:15" ht="32.25" thickBot="1">
      <c r="A29" s="18">
        <v>23</v>
      </c>
      <c r="B29" s="102" t="s">
        <v>109</v>
      </c>
      <c r="C29" s="26" t="s">
        <v>27</v>
      </c>
      <c r="D29" s="27" t="s">
        <v>3</v>
      </c>
      <c r="E29" s="28">
        <v>17.809999999999999</v>
      </c>
      <c r="F29" s="28">
        <v>17.033999999999999</v>
      </c>
      <c r="G29" s="28">
        <v>11.91</v>
      </c>
      <c r="H29" s="28">
        <v>11.859</v>
      </c>
      <c r="I29" s="28">
        <v>11.63</v>
      </c>
      <c r="J29" s="28">
        <v>11.605</v>
      </c>
      <c r="K29" s="28">
        <v>12.157999999999999</v>
      </c>
      <c r="L29" s="28">
        <v>12.567</v>
      </c>
      <c r="M29" s="28">
        <v>0.375</v>
      </c>
      <c r="N29" s="15"/>
      <c r="O29" s="15"/>
    </row>
    <row r="30" spans="1:15" ht="16.5" thickBot="1">
      <c r="A30" s="18">
        <v>24</v>
      </c>
      <c r="B30" s="103" t="s">
        <v>110</v>
      </c>
      <c r="C30" s="26" t="s">
        <v>28</v>
      </c>
      <c r="D30" s="27" t="s">
        <v>3</v>
      </c>
      <c r="E30" s="28">
        <v>0.02</v>
      </c>
      <c r="F30" s="28">
        <v>2.7E-2</v>
      </c>
      <c r="G30" s="28">
        <v>1.4E-2</v>
      </c>
      <c r="H30" s="28">
        <v>1.2999999999999999E-2</v>
      </c>
      <c r="I30" s="28">
        <v>8.9999999999999993E-3</v>
      </c>
      <c r="J30" s="28">
        <v>0.01</v>
      </c>
      <c r="K30" s="28">
        <v>0.16200000000000001</v>
      </c>
      <c r="L30" s="28">
        <v>0.16200000000000001</v>
      </c>
      <c r="M30" s="28">
        <v>0.16200000000000001</v>
      </c>
      <c r="N30" s="15"/>
      <c r="O30" s="15"/>
    </row>
    <row r="31" spans="1:15" ht="16.5" thickBot="1">
      <c r="A31" s="18">
        <v>25</v>
      </c>
      <c r="B31" s="102" t="s">
        <v>111</v>
      </c>
      <c r="C31" s="26" t="s">
        <v>29</v>
      </c>
      <c r="D31" s="27" t="s">
        <v>3</v>
      </c>
      <c r="E31" s="28">
        <v>0.01</v>
      </c>
      <c r="F31" s="28">
        <v>7.0000000000000001E-3</v>
      </c>
      <c r="G31" s="28">
        <v>1.4E-2</v>
      </c>
      <c r="H31" s="28">
        <v>1.2999999999999999E-2</v>
      </c>
      <c r="I31" s="28">
        <v>1.4999999999999999E-2</v>
      </c>
      <c r="J31" s="28">
        <v>1.7999999999999999E-2</v>
      </c>
      <c r="K31" s="28">
        <v>1.6E-2</v>
      </c>
      <c r="L31" s="28">
        <v>1.4E-2</v>
      </c>
      <c r="M31" s="28">
        <v>1.6E-2</v>
      </c>
      <c r="N31" s="15"/>
      <c r="O31" s="15"/>
    </row>
    <row r="32" spans="1:15" ht="16.5" thickBot="1">
      <c r="A32" s="18">
        <v>26</v>
      </c>
      <c r="B32" s="101" t="s">
        <v>112</v>
      </c>
      <c r="C32" s="26" t="s">
        <v>30</v>
      </c>
      <c r="D32" s="27" t="s">
        <v>3</v>
      </c>
      <c r="E32" s="28">
        <v>1.38</v>
      </c>
      <c r="F32" s="28">
        <v>0.32500000000000001</v>
      </c>
      <c r="G32" s="28">
        <v>0.505</v>
      </c>
      <c r="H32" s="28">
        <v>0.42799999999999999</v>
      </c>
      <c r="I32" s="28">
        <v>0.74099999999999999</v>
      </c>
      <c r="J32" s="28">
        <v>0.98799999999999999</v>
      </c>
      <c r="K32" s="28">
        <v>1.0640000000000001</v>
      </c>
      <c r="L32" s="28">
        <v>0.73</v>
      </c>
      <c r="M32" s="28">
        <v>0.79600000000000004</v>
      </c>
      <c r="N32" s="15"/>
      <c r="O32" s="15"/>
    </row>
    <row r="33" spans="1:15" ht="32.25" thickBot="1">
      <c r="A33" s="18">
        <v>27</v>
      </c>
      <c r="B33" s="102" t="s">
        <v>113</v>
      </c>
      <c r="C33" s="26" t="s">
        <v>31</v>
      </c>
      <c r="D33" s="27" t="s">
        <v>3</v>
      </c>
      <c r="E33" s="28">
        <v>1.79</v>
      </c>
      <c r="F33" s="28">
        <v>2.052</v>
      </c>
      <c r="G33" s="28">
        <v>1.8069999999999999</v>
      </c>
      <c r="H33" s="28">
        <v>1.77</v>
      </c>
      <c r="I33" s="28">
        <v>1.5629999999999999</v>
      </c>
      <c r="J33" s="28">
        <v>1.226</v>
      </c>
      <c r="K33" s="28">
        <v>1.569</v>
      </c>
      <c r="L33" s="28">
        <v>1.6579999999999999</v>
      </c>
      <c r="M33" s="28">
        <v>1.595</v>
      </c>
      <c r="N33" s="15"/>
      <c r="O33" s="15"/>
    </row>
    <row r="34" spans="1:15" ht="48" thickBot="1">
      <c r="A34" s="18">
        <v>28</v>
      </c>
      <c r="B34" s="103" t="s">
        <v>114</v>
      </c>
      <c r="C34" s="26" t="s">
        <v>32</v>
      </c>
      <c r="D34" s="27" t="s">
        <v>3</v>
      </c>
      <c r="E34" s="28">
        <v>0.14000000000000001</v>
      </c>
      <c r="F34" s="28">
        <v>0.14099999999999999</v>
      </c>
      <c r="G34" s="28">
        <v>0.16700000000000001</v>
      </c>
      <c r="H34" s="28">
        <v>0.151</v>
      </c>
      <c r="I34" s="28">
        <v>0.16200000000000001</v>
      </c>
      <c r="J34" s="28">
        <v>0.27800000000000002</v>
      </c>
      <c r="K34" s="28">
        <v>0.29499999999999998</v>
      </c>
      <c r="L34" s="28">
        <v>0.33400000000000002</v>
      </c>
      <c r="M34" s="28">
        <v>0.29699999999999999</v>
      </c>
      <c r="N34" s="15"/>
      <c r="O34" s="15"/>
    </row>
    <row r="35" spans="1:15" ht="16.5" thickBot="1">
      <c r="A35" s="18">
        <v>29</v>
      </c>
      <c r="B35" s="102" t="s">
        <v>89</v>
      </c>
      <c r="C35" s="26" t="s">
        <v>33</v>
      </c>
      <c r="D35" s="27" t="s">
        <v>3</v>
      </c>
      <c r="E35" s="28">
        <v>1.87</v>
      </c>
      <c r="F35" s="28">
        <v>1.829</v>
      </c>
      <c r="G35" s="28">
        <v>2.0110000000000001</v>
      </c>
      <c r="H35" s="28">
        <v>1.78</v>
      </c>
      <c r="I35" s="28">
        <v>1.458</v>
      </c>
      <c r="J35" s="28">
        <v>1.446</v>
      </c>
      <c r="K35" s="28">
        <v>1.28</v>
      </c>
      <c r="L35" s="28">
        <v>1.0469999999999999</v>
      </c>
      <c r="M35" s="28">
        <v>0.56499999999999995</v>
      </c>
      <c r="N35" s="15"/>
      <c r="O35" s="15"/>
    </row>
    <row r="36" spans="1:15" ht="16.5" thickBot="1">
      <c r="A36" s="18">
        <v>30</v>
      </c>
      <c r="B36" s="103" t="s">
        <v>90</v>
      </c>
      <c r="C36" s="26" t="s">
        <v>48</v>
      </c>
      <c r="D36" s="27" t="s">
        <v>3</v>
      </c>
      <c r="E36" s="28">
        <v>0.2</v>
      </c>
      <c r="F36" s="28">
        <v>0.21099999999999999</v>
      </c>
      <c r="G36" s="28">
        <v>0.17599999999999999</v>
      </c>
      <c r="H36" s="28">
        <v>0.14899999999999999</v>
      </c>
      <c r="I36" s="28">
        <v>0.13</v>
      </c>
      <c r="J36" s="28">
        <v>0.17799999999999999</v>
      </c>
      <c r="K36" s="28">
        <v>0.14099999999999999</v>
      </c>
      <c r="L36" s="28">
        <v>0.105</v>
      </c>
      <c r="M36" s="28">
        <v>0.215</v>
      </c>
      <c r="N36" s="15"/>
      <c r="O36" s="15"/>
    </row>
    <row r="37" spans="1:15" ht="32.25" thickBot="1">
      <c r="A37" s="18">
        <v>31</v>
      </c>
      <c r="B37" s="102" t="s">
        <v>91</v>
      </c>
      <c r="C37" s="26" t="s">
        <v>49</v>
      </c>
      <c r="D37" s="27" t="s">
        <v>3</v>
      </c>
      <c r="E37" s="28">
        <v>3.42</v>
      </c>
      <c r="F37" s="28">
        <v>3.391</v>
      </c>
      <c r="G37" s="28">
        <v>3.302</v>
      </c>
      <c r="H37" s="28">
        <v>3.431</v>
      </c>
      <c r="I37" s="28">
        <v>2.6909999999999998</v>
      </c>
      <c r="J37" s="28">
        <v>3.2029999999999998</v>
      </c>
      <c r="K37" s="28">
        <v>3.8239999999999998</v>
      </c>
      <c r="L37" s="28">
        <v>3.39</v>
      </c>
      <c r="M37" s="28">
        <v>3.7269999999999999</v>
      </c>
      <c r="N37" s="15"/>
      <c r="O37" s="15"/>
    </row>
    <row r="38" spans="1:15" ht="32.25" thickBot="1">
      <c r="A38" s="18">
        <v>32</v>
      </c>
      <c r="B38" s="102" t="s">
        <v>115</v>
      </c>
      <c r="C38" s="26" t="s">
        <v>50</v>
      </c>
      <c r="D38" s="27" t="s">
        <v>3</v>
      </c>
      <c r="E38" s="28">
        <v>2.68</v>
      </c>
      <c r="F38" s="28">
        <v>3.35</v>
      </c>
      <c r="G38" s="28">
        <v>3.512</v>
      </c>
      <c r="H38" s="28">
        <v>3.1629999999999998</v>
      </c>
      <c r="I38" s="28">
        <v>2.448</v>
      </c>
      <c r="J38" s="28">
        <v>2.645</v>
      </c>
      <c r="K38" s="28">
        <v>2.738</v>
      </c>
      <c r="L38" s="28">
        <v>2.7850000000000001</v>
      </c>
      <c r="M38" s="28">
        <v>2.6070000000000002</v>
      </c>
      <c r="N38" s="15"/>
      <c r="O38" s="15"/>
    </row>
    <row r="39" spans="1:15" ht="32.25" thickBot="1">
      <c r="A39" s="18">
        <v>33</v>
      </c>
      <c r="B39" s="104" t="s">
        <v>116</v>
      </c>
      <c r="C39" s="26" t="s">
        <v>51</v>
      </c>
      <c r="D39" s="27" t="s">
        <v>3</v>
      </c>
      <c r="E39" s="28">
        <v>0.18</v>
      </c>
      <c r="F39" s="28">
        <v>5.8000000000000003E-2</v>
      </c>
      <c r="G39" s="28">
        <v>0.183</v>
      </c>
      <c r="H39" s="28">
        <v>5.2999999999999999E-2</v>
      </c>
      <c r="I39" s="28">
        <v>5.7000000000000002E-2</v>
      </c>
      <c r="J39" s="28">
        <v>2.9000000000000001E-2</v>
      </c>
      <c r="K39" s="28">
        <v>9.5000000000000001E-2</v>
      </c>
      <c r="L39" s="28">
        <v>7.3999999999999996E-2</v>
      </c>
      <c r="M39" s="28">
        <v>4.3999999999999997E-2</v>
      </c>
      <c r="N39" s="15"/>
      <c r="O39" s="15"/>
    </row>
    <row r="41" spans="1:15" ht="15.75">
      <c r="B41" s="86" t="s">
        <v>61</v>
      </c>
      <c r="E41" s="36"/>
    </row>
    <row r="42" spans="1:15" ht="15.75">
      <c r="B42" s="82" t="s">
        <v>125</v>
      </c>
    </row>
  </sheetData>
  <mergeCells count="5">
    <mergeCell ref="B1:M1"/>
    <mergeCell ref="B2:M2"/>
    <mergeCell ref="G3:M3"/>
    <mergeCell ref="A6:M6"/>
    <mergeCell ref="B10:M10"/>
  </mergeCells>
  <pageMargins left="0.98425196850393704" right="0.17" top="0.74803149606299213" bottom="0.51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SheetLayoutView="100" workbookViewId="0">
      <selection activeCell="A8" sqref="A8:H8"/>
    </sheetView>
  </sheetViews>
  <sheetFormatPr defaultRowHeight="15"/>
  <cols>
    <col min="1" max="1" width="16.28515625" customWidth="1"/>
  </cols>
  <sheetData>
    <row r="1" spans="1:10" ht="15.75">
      <c r="A1" s="158" t="s">
        <v>117</v>
      </c>
      <c r="B1" s="158"/>
      <c r="C1" s="158"/>
      <c r="D1" s="158"/>
      <c r="E1" s="158"/>
      <c r="F1" s="158"/>
      <c r="G1" s="158"/>
      <c r="H1" s="158"/>
    </row>
    <row r="2" spans="1:10" ht="15.75">
      <c r="A2" s="162" t="s">
        <v>118</v>
      </c>
      <c r="B2" s="162"/>
      <c r="C2" s="162"/>
      <c r="D2" s="162"/>
      <c r="E2" s="162"/>
      <c r="F2" s="162"/>
      <c r="G2" s="162"/>
      <c r="H2" s="162"/>
      <c r="I2" s="75"/>
      <c r="J2" s="75"/>
    </row>
    <row r="3" spans="1:10" ht="25.5" customHeight="1">
      <c r="A3" s="163" t="s">
        <v>154</v>
      </c>
      <c r="B3" s="163"/>
      <c r="C3" s="163"/>
      <c r="D3" s="163"/>
      <c r="E3" s="163"/>
      <c r="F3" s="163"/>
      <c r="G3" s="163"/>
      <c r="H3" s="163"/>
    </row>
    <row r="4" spans="1:10" ht="15.75">
      <c r="A4" s="158" t="s">
        <v>137</v>
      </c>
      <c r="B4" s="158"/>
      <c r="C4" s="158"/>
      <c r="D4" s="158"/>
      <c r="E4" s="158"/>
      <c r="F4" s="158"/>
      <c r="G4" s="158"/>
      <c r="H4" s="158"/>
    </row>
    <row r="5" spans="1:10" ht="66" customHeight="1">
      <c r="A5" s="164" t="s">
        <v>162</v>
      </c>
      <c r="B5" s="164"/>
      <c r="C5" s="164"/>
      <c r="D5" s="164"/>
      <c r="E5" s="164"/>
      <c r="F5" s="164"/>
      <c r="G5" s="164"/>
      <c r="H5" s="164"/>
    </row>
    <row r="7" spans="1:10" ht="15.75">
      <c r="A7" s="158" t="s">
        <v>119</v>
      </c>
      <c r="B7" s="158"/>
      <c r="C7" s="158"/>
      <c r="D7" s="158"/>
      <c r="E7" s="158"/>
      <c r="F7" s="158"/>
      <c r="G7" s="158"/>
      <c r="H7" s="158"/>
    </row>
    <row r="8" spans="1:10" ht="119.25" customHeight="1">
      <c r="A8" s="159" t="s">
        <v>157</v>
      </c>
      <c r="B8" s="159"/>
      <c r="C8" s="159"/>
      <c r="D8" s="159"/>
      <c r="E8" s="159"/>
      <c r="F8" s="159"/>
      <c r="G8" s="159"/>
      <c r="H8" s="159"/>
    </row>
    <row r="9" spans="1:10" ht="39" customHeight="1">
      <c r="A9" s="159" t="s">
        <v>136</v>
      </c>
      <c r="B9" s="159"/>
      <c r="C9" s="159"/>
      <c r="D9" s="159"/>
      <c r="E9" s="159"/>
      <c r="F9" s="159"/>
      <c r="G9" s="159"/>
      <c r="H9" s="159"/>
    </row>
    <row r="10" spans="1:10" ht="49.5" customHeight="1">
      <c r="A10" s="160" t="s">
        <v>138</v>
      </c>
      <c r="B10" s="160"/>
      <c r="C10" s="160"/>
      <c r="D10" s="160"/>
      <c r="E10" s="160"/>
      <c r="F10" s="160"/>
      <c r="G10" s="160"/>
      <c r="H10" s="160"/>
    </row>
    <row r="11" spans="1:10" ht="47.25" customHeight="1">
      <c r="A11" s="161" t="s">
        <v>139</v>
      </c>
      <c r="B11" s="161"/>
      <c r="C11" s="161"/>
      <c r="D11" s="161"/>
      <c r="E11" s="161"/>
      <c r="F11" s="161"/>
      <c r="G11" s="161"/>
      <c r="H11" s="161"/>
    </row>
    <row r="12" spans="1:10" ht="4.1500000000000004" customHeight="1">
      <c r="A12" s="76"/>
      <c r="B12" s="76"/>
      <c r="C12" s="76"/>
      <c r="D12" s="76"/>
      <c r="E12" s="76"/>
      <c r="F12" s="76"/>
      <c r="G12" s="76"/>
      <c r="H12" s="76"/>
    </row>
    <row r="13" spans="1:10" ht="35.25" customHeight="1">
      <c r="A13" s="159" t="s">
        <v>159</v>
      </c>
      <c r="B13" s="159"/>
      <c r="C13" s="159"/>
      <c r="D13" s="159"/>
      <c r="E13" s="159"/>
      <c r="F13" s="159"/>
      <c r="G13" s="159"/>
      <c r="H13" s="159"/>
    </row>
    <row r="14" spans="1:10">
      <c r="A14" s="76"/>
      <c r="B14" s="76"/>
      <c r="C14" s="76"/>
      <c r="D14" s="76"/>
      <c r="E14" s="76"/>
      <c r="F14" s="76"/>
      <c r="G14" s="76"/>
      <c r="H14" s="76"/>
    </row>
    <row r="15" spans="1:10" ht="15.75">
      <c r="A15" s="158" t="s">
        <v>120</v>
      </c>
      <c r="B15" s="158"/>
      <c r="C15" s="158"/>
      <c r="D15" s="158"/>
      <c r="E15" s="158"/>
      <c r="F15" s="158"/>
      <c r="G15" s="158"/>
      <c r="H15" s="158"/>
    </row>
    <row r="16" spans="1:10" ht="75.599999999999994" customHeight="1">
      <c r="A16" s="159" t="s">
        <v>150</v>
      </c>
      <c r="B16" s="159"/>
      <c r="C16" s="159"/>
      <c r="D16" s="159"/>
      <c r="E16" s="159"/>
      <c r="F16" s="159"/>
      <c r="G16" s="159"/>
      <c r="H16" s="159"/>
    </row>
    <row r="17" spans="1:8" ht="72.75" customHeight="1">
      <c r="A17" s="159" t="s">
        <v>149</v>
      </c>
      <c r="B17" s="159"/>
      <c r="C17" s="159"/>
      <c r="D17" s="159"/>
      <c r="E17" s="159"/>
      <c r="F17" s="159"/>
      <c r="G17" s="159"/>
      <c r="H17" s="159"/>
    </row>
    <row r="19" spans="1:8" ht="15.75">
      <c r="A19" s="158" t="s">
        <v>121</v>
      </c>
      <c r="B19" s="158"/>
      <c r="C19" s="158"/>
      <c r="D19" s="158"/>
      <c r="E19" s="158"/>
      <c r="F19" s="158"/>
      <c r="G19" s="158"/>
      <c r="H19" s="158"/>
    </row>
    <row r="20" spans="1:8" ht="51.75" customHeight="1">
      <c r="A20" s="159" t="s">
        <v>158</v>
      </c>
      <c r="B20" s="159"/>
      <c r="C20" s="159"/>
      <c r="D20" s="159"/>
      <c r="E20" s="159"/>
      <c r="F20" s="159"/>
      <c r="G20" s="159"/>
      <c r="H20" s="159"/>
    </row>
    <row r="21" spans="1:8">
      <c r="B21" s="77"/>
    </row>
    <row r="29" spans="1:8">
      <c r="A29" s="78"/>
    </row>
  </sheetData>
  <mergeCells count="16">
    <mergeCell ref="A7:H7"/>
    <mergeCell ref="A1:H1"/>
    <mergeCell ref="A2:H2"/>
    <mergeCell ref="A3:H3"/>
    <mergeCell ref="A4:H4"/>
    <mergeCell ref="A5:H5"/>
    <mergeCell ref="A13:H13"/>
    <mergeCell ref="A8:H8"/>
    <mergeCell ref="A9:H9"/>
    <mergeCell ref="A10:H10"/>
    <mergeCell ref="A11:H11"/>
    <mergeCell ref="A15:H15"/>
    <mergeCell ref="A16:H16"/>
    <mergeCell ref="A17:H17"/>
    <mergeCell ref="A19:H19"/>
    <mergeCell ref="A20:H20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C-3а-усяго</vt:lpstr>
      <vt:lpstr>С-3b-па АКЭД-за 2010-2015</vt:lpstr>
      <vt:lpstr>С-3с-па АКЭД-за 2016-2024</vt:lpstr>
      <vt:lpstr>Метаданыя</vt:lpstr>
      <vt:lpstr>'С-3с-па АКЭД-за 2016-2024'!Заголовки_для_печати</vt:lpstr>
      <vt:lpstr>'C-3а-усяго'!Область_печати</vt:lpstr>
      <vt:lpstr>'С-3с-па АКЭД-за 2016-2024'!Область_печати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Корнюшко Юлия Владимировна</cp:lastModifiedBy>
  <cp:lastPrinted>2025-07-17T07:52:10Z</cp:lastPrinted>
  <dcterms:created xsi:type="dcterms:W3CDTF">2011-05-01T09:55:58Z</dcterms:created>
  <dcterms:modified xsi:type="dcterms:W3CDTF">2025-07-17T08:09:34Z</dcterms:modified>
</cp:coreProperties>
</file>